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80" windowHeight="8580" tabRatio="880" activeTab="0"/>
  </bookViews>
  <sheets>
    <sheet name="Cover" sheetId="1" r:id="rId1"/>
    <sheet name="Let's Go" sheetId="2" r:id="rId2"/>
    <sheet name="Directions" sheetId="3" r:id="rId3"/>
    <sheet name="Scoring Sample" sheetId="4" r:id="rId4"/>
    <sheet name="Quick Version" sheetId="5" r:id="rId5"/>
    <sheet name="Goals" sheetId="6" r:id="rId6"/>
    <sheet name="Resources" sheetId="7" r:id="rId7"/>
    <sheet name="Credibility" sheetId="8" r:id="rId8"/>
    <sheet name="Support" sheetId="9" r:id="rId9"/>
    <sheet name="Control at Point of Sale" sheetId="10" r:id="rId10"/>
    <sheet name="RFP Process" sheetId="11" r:id="rId11"/>
    <sheet name="Analysis" sheetId="12" r:id="rId12"/>
    <sheet name="Negotiations" sheetId="13" r:id="rId13"/>
    <sheet name="Decisions" sheetId="14" r:id="rId14"/>
    <sheet name="Contracting" sheetId="15" r:id="rId15"/>
    <sheet name="Scores" sheetId="16" r:id="rId16"/>
  </sheets>
  <definedNames>
    <definedName name="_xlnm.Print_Area" localSheetId="11">'Analysis'!$A$2:$N$41</definedName>
    <definedName name="_xlnm.Print_Area" localSheetId="14">'Contracting'!$A$2:$N$22</definedName>
    <definedName name="_xlnm.Print_Area" localSheetId="9">'Control at Point of Sale'!$A$2:$N$44</definedName>
    <definedName name="_xlnm.Print_Area" localSheetId="0">'Cover'!$D$1:$L$29</definedName>
    <definedName name="_xlnm.Print_Area" localSheetId="7">'Credibility'!$A$2:$N$18</definedName>
    <definedName name="_xlnm.Print_Area" localSheetId="13">'Decisions'!$A$2:$N$38</definedName>
    <definedName name="_xlnm.Print_Area" localSheetId="2">'Directions'!$A$1:$J$53</definedName>
    <definedName name="_xlnm.Print_Area" localSheetId="5">'Goals'!$A$2:$N$24</definedName>
    <definedName name="_xlnm.Print_Area" localSheetId="12">'Negotiations'!$A$2:$N$37</definedName>
    <definedName name="_xlnm.Print_Area" localSheetId="6">'Resources'!$A$2:$N$24</definedName>
    <definedName name="_xlnm.Print_Area" localSheetId="10">'RFP Process'!$A$2:$N$19</definedName>
    <definedName name="_xlnm.Print_Area" localSheetId="3">'Scoring Sample'!$A$2:$T$24</definedName>
    <definedName name="_xlnm.Print_Area" localSheetId="8">'Support'!$A$2:$N$17</definedName>
  </definedNames>
  <calcPr fullCalcOnLoad="1"/>
</workbook>
</file>

<file path=xl/sharedStrings.xml><?xml version="1.0" encoding="utf-8"?>
<sst xmlns="http://schemas.openxmlformats.org/spreadsheetml/2006/main" count="858" uniqueCount="519">
  <si>
    <t>Codeshare partner pricing terms</t>
  </si>
  <si>
    <t>Contract is silent</t>
  </si>
  <si>
    <t>Not very clear, or is very restrictive</t>
  </si>
  <si>
    <t>Fairly clear and permissive</t>
  </si>
  <si>
    <t>Very clear and permissive</t>
  </si>
  <si>
    <t>Consequences of not meeting a goal</t>
  </si>
  <si>
    <t>Airline has right to quickly cancel our entire contract and seek damages against us</t>
  </si>
  <si>
    <t>Airline has right to quickly cancel our entire contract, but can't seek damages</t>
  </si>
  <si>
    <t>Airline has right to quickly reduce discounts only on markets covered by the failed goal</t>
  </si>
  <si>
    <t>We have a reasonable amount of time to cure any shortfall; discounts can be cancelled only on markets covered by a failed goal</t>
  </si>
  <si>
    <t xml:space="preserve">Protection against factors not within our control </t>
  </si>
  <si>
    <t>Contract contains force majeure clause</t>
  </si>
  <si>
    <t>Satisfaction of segment share goal(s) will override revenue or revenue share shortfall</t>
  </si>
  <si>
    <t>We are protected against all major factors outside of our control</t>
  </si>
  <si>
    <t>Method for adjusting / indexing goals</t>
  </si>
  <si>
    <t>CO1</t>
  </si>
  <si>
    <t>CO2</t>
  </si>
  <si>
    <t>CO3</t>
  </si>
  <si>
    <t>CO4</t>
  </si>
  <si>
    <t>CO5</t>
  </si>
  <si>
    <t>CO6</t>
  </si>
  <si>
    <t>CO7</t>
  </si>
  <si>
    <t>CO8</t>
  </si>
  <si>
    <t>Stage 1</t>
  </si>
  <si>
    <t>Stage 2</t>
  </si>
  <si>
    <t>Stage 3</t>
  </si>
  <si>
    <t>Stage 4</t>
  </si>
  <si>
    <t>Avg. Score</t>
  </si>
  <si>
    <t>Little or none</t>
  </si>
  <si>
    <t>G2</t>
  </si>
  <si>
    <t>Travel Policy Compliance</t>
  </si>
  <si>
    <t>G3</t>
  </si>
  <si>
    <t>G4</t>
  </si>
  <si>
    <t>G5</t>
  </si>
  <si>
    <t>G6</t>
  </si>
  <si>
    <t>G7</t>
  </si>
  <si>
    <t>G8</t>
  </si>
  <si>
    <t>P1</t>
  </si>
  <si>
    <t>P2</t>
  </si>
  <si>
    <t>P3</t>
  </si>
  <si>
    <t>P4</t>
  </si>
  <si>
    <t>P5</t>
  </si>
  <si>
    <t>P6</t>
  </si>
  <si>
    <t>P7</t>
  </si>
  <si>
    <t>None</t>
  </si>
  <si>
    <t>S1</t>
  </si>
  <si>
    <t>S2</t>
  </si>
  <si>
    <t>S4</t>
  </si>
  <si>
    <t>Agency consolidation</t>
  </si>
  <si>
    <t>D1</t>
  </si>
  <si>
    <t>D2</t>
  </si>
  <si>
    <t>D3</t>
  </si>
  <si>
    <t>D4</t>
  </si>
  <si>
    <t>D5</t>
  </si>
  <si>
    <t>T1</t>
  </si>
  <si>
    <t>T2</t>
  </si>
  <si>
    <t>T3</t>
  </si>
  <si>
    <t>T4</t>
  </si>
  <si>
    <t>The</t>
  </si>
  <si>
    <t>Airline Sourcing Project</t>
  </si>
  <si>
    <t>Stress Test</t>
  </si>
  <si>
    <t>from</t>
  </si>
  <si>
    <t>Smooth Skies or Rough Air Ahead?</t>
  </si>
  <si>
    <t>(High Stress / Low Success)</t>
  </si>
  <si>
    <t>(Low Stress / High Success)</t>
  </si>
  <si>
    <t>Now</t>
  </si>
  <si>
    <t>Most Likely</t>
  </si>
  <si>
    <t>Not yet set, or very unrealistic</t>
  </si>
  <si>
    <t>Appear very hard to meet; probably not achievable</t>
  </si>
  <si>
    <t>Appear fairly hard to meet; may not be achievable</t>
  </si>
  <si>
    <t>Aggressive but achievable</t>
  </si>
  <si>
    <t>Definitely impossible</t>
  </si>
  <si>
    <t>Only if we cut some important corners</t>
  </si>
  <si>
    <t>Appears fairly achievable</t>
  </si>
  <si>
    <t>Very achievable</t>
  </si>
  <si>
    <t>Don't yet know, or very poor</t>
  </si>
  <si>
    <t>Fairly poor</t>
  </si>
  <si>
    <t>Fairly good</t>
  </si>
  <si>
    <t>Very good</t>
  </si>
  <si>
    <t>Can I skip this question?</t>
  </si>
  <si>
    <t>Not yet sure</t>
  </si>
  <si>
    <t>Mostly fair or good</t>
  </si>
  <si>
    <t>Mostly very good or excellent</t>
  </si>
  <si>
    <t>What budget?</t>
  </si>
  <si>
    <t>Very limited</t>
  </si>
  <si>
    <t>Fairly limited</t>
  </si>
  <si>
    <t>Adequate or good</t>
  </si>
  <si>
    <t>Poor</t>
  </si>
  <si>
    <t>Fair</t>
  </si>
  <si>
    <t>Good</t>
  </si>
  <si>
    <t>Great</t>
  </si>
  <si>
    <t>None or very low</t>
  </si>
  <si>
    <t>Fairly low</t>
  </si>
  <si>
    <t>Fairly high</t>
  </si>
  <si>
    <t>Very high</t>
  </si>
  <si>
    <t>What Travel Policy?</t>
  </si>
  <si>
    <t>Fairly weak</t>
  </si>
  <si>
    <t>Fairly strong</t>
  </si>
  <si>
    <t>Very strong</t>
  </si>
  <si>
    <t>Very weak or non-existent</t>
  </si>
  <si>
    <t>Very informal and unstructured</t>
  </si>
  <si>
    <t>Fairly informal; quality is hard to evaluate</t>
  </si>
  <si>
    <t>Fairly formal with good quality</t>
  </si>
  <si>
    <t>Very structured and high quality RFP process</t>
  </si>
  <si>
    <t>Very subjective and unstructured</t>
  </si>
  <si>
    <t>Fairly subjective; limited structure</t>
  </si>
  <si>
    <t>Fairly objective and structured</t>
  </si>
  <si>
    <t>Very objective and well structured</t>
  </si>
  <si>
    <t>Vey limited</t>
  </si>
  <si>
    <t>Don't yet know, or very contentious and unstructured</t>
  </si>
  <si>
    <t>Fairly contentious and unstructured</t>
  </si>
  <si>
    <t>Not important or don't know</t>
  </si>
  <si>
    <t>Most clauses clearly favor the airline</t>
  </si>
  <si>
    <t>Some clauses favor airline, some favor us</t>
  </si>
  <si>
    <t>Clear and fair language on all key clauses</t>
  </si>
  <si>
    <t>Score</t>
  </si>
  <si>
    <t>Not defined, or very impractical</t>
  </si>
  <si>
    <t>Fairly vague</t>
  </si>
  <si>
    <t>Fairly clear</t>
  </si>
  <si>
    <t>Very clear and practical</t>
  </si>
  <si>
    <t>Not yet set or very unrealistic</t>
  </si>
  <si>
    <t>Appear hard to meet; may not be achievable</t>
  </si>
  <si>
    <t>Who knows - we were not consulted</t>
  </si>
  <si>
    <t>Appear mostly achievable</t>
  </si>
  <si>
    <t>GOALS</t>
  </si>
  <si>
    <t>G1</t>
  </si>
  <si>
    <t>Very unconsolidated</t>
  </si>
  <si>
    <t>Fairly consolidated</t>
  </si>
  <si>
    <t>Mostly consolidated</t>
  </si>
  <si>
    <t>Completely consolidated</t>
  </si>
  <si>
    <t>Some O&amp;D; mostly segment or leg data</t>
  </si>
  <si>
    <t>Mostly O&amp;D; some segment or leg data</t>
  </si>
  <si>
    <t>All O&amp;D</t>
  </si>
  <si>
    <t>Estimates, or many unrelated agencies</t>
  </si>
  <si>
    <t>General ledger, expense reports or credit cards</t>
  </si>
  <si>
    <t>Single agency or data consolidator</t>
  </si>
  <si>
    <t>Poor or don't know</t>
  </si>
  <si>
    <t>Clearly insufficient</t>
  </si>
  <si>
    <t>Adequate or Good</t>
  </si>
  <si>
    <t>RESOURCES</t>
  </si>
  <si>
    <t>For savings</t>
  </si>
  <si>
    <t>For quality</t>
  </si>
  <si>
    <t>For risk</t>
  </si>
  <si>
    <t>Our goals are based on</t>
  </si>
  <si>
    <t>Given all of our other projects, our deadlines are</t>
  </si>
  <si>
    <t>Airline Spend Data</t>
  </si>
  <si>
    <t>R1</t>
  </si>
  <si>
    <t>R2</t>
  </si>
  <si>
    <t>R3</t>
  </si>
  <si>
    <t>R4</t>
  </si>
  <si>
    <t>Degree of consolidation</t>
  </si>
  <si>
    <t>Market pair format</t>
  </si>
  <si>
    <t>Best level of spend and segment detail</t>
  </si>
  <si>
    <t>Project Team</t>
  </si>
  <si>
    <t>Source of data</t>
  </si>
  <si>
    <t>City pair-airline-point of sale country-fare class</t>
  </si>
  <si>
    <t>Destination cities; no origination cities</t>
  </si>
  <si>
    <t>R5</t>
  </si>
  <si>
    <t>R6</t>
  </si>
  <si>
    <t>R7</t>
  </si>
  <si>
    <t>R8</t>
  </si>
  <si>
    <t>R9</t>
  </si>
  <si>
    <t>City pair-airline-point of sale country</t>
  </si>
  <si>
    <t>City pair or destination</t>
  </si>
  <si>
    <t>City pair-airline</t>
  </si>
  <si>
    <t>Deadlines</t>
  </si>
  <si>
    <t>Budget</t>
  </si>
  <si>
    <t>CREDIBILITY</t>
  </si>
  <si>
    <t>Ability to move market share</t>
  </si>
  <si>
    <t>None or very limited</t>
  </si>
  <si>
    <t>Our efforts to resolve problems</t>
  </si>
  <si>
    <t>Very Strong</t>
  </si>
  <si>
    <t>Quality of overall relationship</t>
  </si>
  <si>
    <t>Ability to deliver the expected results</t>
  </si>
  <si>
    <t>Our success explaining difficult or complex issues</t>
  </si>
  <si>
    <t>With our Major Airlines</t>
  </si>
  <si>
    <t>With our Senior Management</t>
  </si>
  <si>
    <t>SUPPORT</t>
  </si>
  <si>
    <t>Sensitivity to travelers' convenience</t>
  </si>
  <si>
    <t>Very low</t>
  </si>
  <si>
    <t>Willingness to enforce travel policies</t>
  </si>
  <si>
    <t>Willingness to abide by key travel policies</t>
  </si>
  <si>
    <t>Willingness to sell our preferred airlines regardless of override implications</t>
  </si>
  <si>
    <t>None, very low or don't know</t>
  </si>
  <si>
    <t>From our Senior Management</t>
  </si>
  <si>
    <t>S3</t>
  </si>
  <si>
    <t>Interest in cost savings from travel</t>
  </si>
  <si>
    <t>From our Travelers</t>
  </si>
  <si>
    <t>From our Travel Agency</t>
  </si>
  <si>
    <t>S5</t>
  </si>
  <si>
    <t>CR1</t>
  </si>
  <si>
    <t>CR2</t>
  </si>
  <si>
    <t>CR3</t>
  </si>
  <si>
    <t>CR4</t>
  </si>
  <si>
    <t>CR5</t>
  </si>
  <si>
    <t>CR6</t>
  </si>
  <si>
    <t>CONTROL AT POINT OF SALE</t>
  </si>
  <si>
    <t>Not mentioned</t>
  </si>
  <si>
    <t>Is not very clear, or is very permissive</t>
  </si>
  <si>
    <t>Clear and restrictive</t>
  </si>
  <si>
    <t>Connections</t>
  </si>
  <si>
    <t>Booking process</t>
  </si>
  <si>
    <t>Exception approval process</t>
  </si>
  <si>
    <t>Fairly unconsolidated</t>
  </si>
  <si>
    <t>Very consolidated</t>
  </si>
  <si>
    <t>Self-booking tool</t>
  </si>
  <si>
    <t>Low adoption</t>
  </si>
  <si>
    <t>Moderate adoption</t>
  </si>
  <si>
    <t>High adoption</t>
  </si>
  <si>
    <t>Point of sale preferencing tool at agent's display</t>
  </si>
  <si>
    <t>Depends mostly on agent's training</t>
  </si>
  <si>
    <t>Preferred airlines highlighted on CRS</t>
  </si>
  <si>
    <t>Preferred airlines highlighted and tied to contract goals</t>
  </si>
  <si>
    <t>Point of sale preferencing tool at Self-booking display</t>
  </si>
  <si>
    <t>Preferred airlines adjusted manually based on contract goals</t>
  </si>
  <si>
    <t>Preferred airlines adjusted automatically based on contract goals</t>
  </si>
  <si>
    <t>Pre-trip exception reports</t>
  </si>
  <si>
    <t>None or not used</t>
  </si>
  <si>
    <t>Fairly ineffective</t>
  </si>
  <si>
    <t>Fairly effective</t>
  </si>
  <si>
    <t>Very effective</t>
  </si>
  <si>
    <t>None or very permissive</t>
  </si>
  <si>
    <t>Post-trip exception reports</t>
  </si>
  <si>
    <t>Among senior management travelers</t>
  </si>
  <si>
    <t>Reasonably good</t>
  </si>
  <si>
    <t>Among middle management and other travelers</t>
  </si>
  <si>
    <t>Few or none</t>
  </si>
  <si>
    <t>Fairly light</t>
  </si>
  <si>
    <t>Fairly heavy</t>
  </si>
  <si>
    <t>Very heavy</t>
  </si>
  <si>
    <t>Payment process (e.g. credit card)</t>
  </si>
  <si>
    <t>Price sensitivity (e.g. lowest logical fare)</t>
  </si>
  <si>
    <t>Time window</t>
  </si>
  <si>
    <t>Cabin (e.g. business vs. coach)</t>
  </si>
  <si>
    <t>Travel Policy Enablers</t>
  </si>
  <si>
    <t>Travel Policy Language</t>
  </si>
  <si>
    <t>Consequences of non-Compliance</t>
  </si>
  <si>
    <t>P8</t>
  </si>
  <si>
    <t>P9</t>
  </si>
  <si>
    <t>P10</t>
  </si>
  <si>
    <t>P11</t>
  </si>
  <si>
    <t>P12</t>
  </si>
  <si>
    <t>P13</t>
  </si>
  <si>
    <t>P14</t>
  </si>
  <si>
    <t>P15</t>
  </si>
  <si>
    <t>P16</t>
  </si>
  <si>
    <t>P17</t>
  </si>
  <si>
    <t>P18</t>
  </si>
  <si>
    <t>Basis of Goals</t>
  </si>
  <si>
    <t>RFP / TENDER PROCESS</t>
  </si>
  <si>
    <t>Time given to airlines to prepare first round bids</t>
  </si>
  <si>
    <t>Not yet established</t>
  </si>
  <si>
    <t>Less than 10 business days to prepare bids</t>
  </si>
  <si>
    <t>11-15 business days</t>
  </si>
  <si>
    <t>15+ business days</t>
  </si>
  <si>
    <t>Process is neither very clear nor well managed</t>
  </si>
  <si>
    <t>Clear but not well managed</t>
  </si>
  <si>
    <t>Clear and well managed</t>
  </si>
  <si>
    <t>Contract negotiations</t>
  </si>
  <si>
    <t>Not yet established, or very informal</t>
  </si>
  <si>
    <t>Rolling throughout the year</t>
  </si>
  <si>
    <t>Formal RFP process except for main airline</t>
  </si>
  <si>
    <t>Formal RFP process for all suppliers at same time</t>
  </si>
  <si>
    <t>Not yet established; or lots of detailed questions</t>
  </si>
  <si>
    <t>Quite a few questions; no sytematic method for evaluating answers</t>
  </si>
  <si>
    <t>Quite a few questions; good method for evaluating answers</t>
  </si>
  <si>
    <t>Questions limited to key issues of price and quality; sytematic method for evaluating answers</t>
  </si>
  <si>
    <t>The format has not yet been established, or will be extremely limited</t>
  </si>
  <si>
    <t>Fairly limited, high-level spend data</t>
  </si>
  <si>
    <t>Standard airline RFP data, well organized</t>
  </si>
  <si>
    <t>Well organized and detailed data, including projected (scenario) market shares</t>
  </si>
  <si>
    <t>Use of online auctioning</t>
  </si>
  <si>
    <t>Committed to using</t>
  </si>
  <si>
    <t>Undecided</t>
  </si>
  <si>
    <t>Leaning against using</t>
  </si>
  <si>
    <t>Will not use</t>
  </si>
  <si>
    <t>T5</t>
  </si>
  <si>
    <t>T6</t>
  </si>
  <si>
    <t>T7</t>
  </si>
  <si>
    <t>RFP questions for suppliers</t>
  </si>
  <si>
    <t>RFP data exhibits</t>
  </si>
  <si>
    <t>Supplier communication process</t>
  </si>
  <si>
    <t>Either extremely detailed analyses required on most/all issues, or not much analysis expected</t>
  </si>
  <si>
    <t>Either very detailed for even minor issues, or fairly limited on most issues</t>
  </si>
  <si>
    <t>Contract's net effective (or aggregate) discount</t>
  </si>
  <si>
    <t>Contract's undiscounted spend</t>
  </si>
  <si>
    <t>Value of flat or fixed fares vs. market fares</t>
  </si>
  <si>
    <t>Comparison of fares and discounts across suppliers by market</t>
  </si>
  <si>
    <t>Analysis of savings across a variety of scenarios</t>
  </si>
  <si>
    <t>Important, but we won't be able to do any analysis</t>
  </si>
  <si>
    <t>Important; but we'll do only a fairly limited analysis</t>
  </si>
  <si>
    <t>Either not very important in our firm; or we'll do a fairly good analysis</t>
  </si>
  <si>
    <t>Either not very important in our firm; or we'll do a very good analysis</t>
  </si>
  <si>
    <t>Airline-specific quality scoring</t>
  </si>
  <si>
    <t>Quality implications for each scenario</t>
  </si>
  <si>
    <t>Evaluating each goal for risk of non-achievability</t>
  </si>
  <si>
    <t>A1</t>
  </si>
  <si>
    <t>We expect</t>
  </si>
  <si>
    <t>Savings Analysis</t>
  </si>
  <si>
    <t>Allocation of savings down to the business unit or country level (1 level below parent)</t>
  </si>
  <si>
    <t>Quality Analysis</t>
  </si>
  <si>
    <t>Contract Risk Analysis</t>
  </si>
  <si>
    <t>ANALYSIS</t>
  </si>
  <si>
    <t>A2</t>
  </si>
  <si>
    <t>A3</t>
  </si>
  <si>
    <t>A4</t>
  </si>
  <si>
    <t>A5</t>
  </si>
  <si>
    <t>A6</t>
  </si>
  <si>
    <t>A7</t>
  </si>
  <si>
    <t>A8</t>
  </si>
  <si>
    <t>A9</t>
  </si>
  <si>
    <t>A10</t>
  </si>
  <si>
    <t>What's yield management?</t>
  </si>
  <si>
    <t>Basic awareness</t>
  </si>
  <si>
    <t>Fairly good understanding</t>
  </si>
  <si>
    <t>Very good understanding</t>
  </si>
  <si>
    <t>It's all based on volume - isn't it?</t>
  </si>
  <si>
    <t>Importance of a strong travel policy</t>
  </si>
  <si>
    <t>Why does our travel policy matter?</t>
  </si>
  <si>
    <t>Know it's important, but we can't strengthen it</t>
  </si>
  <si>
    <t>Important, but limited ability to strengthen it</t>
  </si>
  <si>
    <t>Important and clearly able to strengthen it</t>
  </si>
  <si>
    <t>Understanding of how low-cost carriers affect our negotiations</t>
  </si>
  <si>
    <t>Seems to be a very big issue for us; not sure how to analyze this</t>
  </si>
  <si>
    <t>Appears to be a fairly important issue for us</t>
  </si>
  <si>
    <t>Fairly clear understanding; or not much of an issue</t>
  </si>
  <si>
    <t>Very clear understanding; or not at all an issue</t>
  </si>
  <si>
    <t>Codeshare and alliance pricing</t>
  </si>
  <si>
    <t>Fairly big issue but unsure how to best negotiate on this issue</t>
  </si>
  <si>
    <t>Fairly big issue; we have a basic understanding of the negotiating implications</t>
  </si>
  <si>
    <t>Negotiating implications for our account are fairly clear; or not a big issue</t>
  </si>
  <si>
    <t>Negotiating implications for our account are very clear; or not at all an issue</t>
  </si>
  <si>
    <t>We don't really know, other than as much revenue as possible</t>
  </si>
  <si>
    <t>Fairly limited understanding</t>
  </si>
  <si>
    <t>Very clear understanding</t>
  </si>
  <si>
    <t>Credibility of our promises of incremental revenue and threats of lost business</t>
  </si>
  <si>
    <t>Very low or no credibility</t>
  </si>
  <si>
    <t>Fairly low credibility</t>
  </si>
  <si>
    <t>Good credibility</t>
  </si>
  <si>
    <t>Strong credibility</t>
  </si>
  <si>
    <t>Quality of our feedback to each airline on how to improve its pricing</t>
  </si>
  <si>
    <t>Some general guidelines and requests</t>
  </si>
  <si>
    <t>Fairly specific guidelines and requests</t>
  </si>
  <si>
    <t>Very specific requests</t>
  </si>
  <si>
    <t>Quality of our feedback to each airline on how to improve their goals</t>
  </si>
  <si>
    <t>We don't worry about negotiating the goals</t>
  </si>
  <si>
    <t>We tell the airline to reduce their goals - that's all</t>
  </si>
  <si>
    <t>Very low or no confidence</t>
  </si>
  <si>
    <t>Fairly low confidence</t>
  </si>
  <si>
    <t>Fairly high confidence</t>
  </si>
  <si>
    <t>Very high confidence</t>
  </si>
  <si>
    <t>NEGOTIATIONS</t>
  </si>
  <si>
    <t>N1</t>
  </si>
  <si>
    <t>N2</t>
  </si>
  <si>
    <t>N3</t>
  </si>
  <si>
    <t>N4</t>
  </si>
  <si>
    <t>N5</t>
  </si>
  <si>
    <t>N6</t>
  </si>
  <si>
    <t>N7</t>
  </si>
  <si>
    <t>N8</t>
  </si>
  <si>
    <t>N9</t>
  </si>
  <si>
    <t>N10</t>
  </si>
  <si>
    <t>Understanding of yield management</t>
  </si>
  <si>
    <t>Understanding the rationale behind airline discounts</t>
  </si>
  <si>
    <t>Understanding of what each key airline wants most from our account</t>
  </si>
  <si>
    <t>Overall confidence in our ability to move market share as required to meet key airline goals</t>
  </si>
  <si>
    <t>DECISIONS</t>
  </si>
  <si>
    <t>Key Criteria</t>
  </si>
  <si>
    <t>Savings Criteria</t>
  </si>
  <si>
    <t>Not defined</t>
  </si>
  <si>
    <t>Vaguely defined</t>
  </si>
  <si>
    <t>Fairly well defined</t>
  </si>
  <si>
    <t>Very well defined</t>
  </si>
  <si>
    <t>Quality Criteria</t>
  </si>
  <si>
    <t>Risk Criteria</t>
  </si>
  <si>
    <t>Minimum Savings</t>
  </si>
  <si>
    <t>Minimum Quality</t>
  </si>
  <si>
    <t>Maximum Risk</t>
  </si>
  <si>
    <t>Reciprocity</t>
  </si>
  <si>
    <t>Will likely be an issue that affects our decision, but we have a fairly clear method of resolving this</t>
  </si>
  <si>
    <t>Probably will not be an issue</t>
  </si>
  <si>
    <t>Clearly not an issue</t>
  </si>
  <si>
    <t>This is a very messy issue with no clear answer or process for resolving it</t>
  </si>
  <si>
    <t>Business units will clearly have the right to opt out if they are not going to benefit</t>
  </si>
  <si>
    <t>Business units will be consulted, but they'll have little ability to opt out</t>
  </si>
  <si>
    <t>Selections are clearly driven by what's best for the parent</t>
  </si>
  <si>
    <t>Stakeholders</t>
  </si>
  <si>
    <t>Not yet defined, or more than 10 people</t>
  </si>
  <si>
    <t>7 to 10 people</t>
  </si>
  <si>
    <t>4 to 6 people</t>
  </si>
  <si>
    <t>3 or fewer people</t>
  </si>
  <si>
    <t>Roles and responsibilities</t>
  </si>
  <si>
    <t>Not yet defined</t>
  </si>
  <si>
    <t>Not well defined; likely to cause conflicts</t>
  </si>
  <si>
    <t>Very well defined and practical</t>
  </si>
  <si>
    <t>Manageability of the decision process</t>
  </si>
  <si>
    <t>Don't yet know, or very unmanageable</t>
  </si>
  <si>
    <t>Recommendation Process</t>
  </si>
  <si>
    <t>Potential impact of personal biases</t>
  </si>
  <si>
    <t>Potentially very high</t>
  </si>
  <si>
    <t>Potentially fairly high</t>
  </si>
  <si>
    <t>Ability to resolve dissenting views before making recommendation to senior management</t>
  </si>
  <si>
    <t>Not very confident in our abilities</t>
  </si>
  <si>
    <t>Fairly confident in our abilities</t>
  </si>
  <si>
    <t>Very confident in our abilities</t>
  </si>
  <si>
    <t>Constraints (Least Acceptable Positions)</t>
  </si>
  <si>
    <t>Potential for supplier(s) to influence decisions due to purchases of our goods or services</t>
  </si>
  <si>
    <t>Definitely an issue, but we have no clear method of resolving this</t>
  </si>
  <si>
    <t>Number of individuals involved in evaluating detail of RFP responses</t>
  </si>
  <si>
    <t>Number of individuals needed to decide which airlines win our business</t>
  </si>
  <si>
    <t>D6</t>
  </si>
  <si>
    <t>D7</t>
  </si>
  <si>
    <t>D8</t>
  </si>
  <si>
    <t>D9</t>
  </si>
  <si>
    <t>D10</t>
  </si>
  <si>
    <t>D11</t>
  </si>
  <si>
    <t>D12</t>
  </si>
  <si>
    <t>D13</t>
  </si>
  <si>
    <t>D14</t>
  </si>
  <si>
    <t>CONTRACTING</t>
  </si>
  <si>
    <t>Legal input and issues raised within our team</t>
  </si>
  <si>
    <t>Not sought, or sought late in project</t>
  </si>
  <si>
    <t>Sought fairly late; or input not very helpful</t>
  </si>
  <si>
    <t>Sought fairly early, and input fairly helpful</t>
  </si>
  <si>
    <t>Sought very early, and input very helpful</t>
  </si>
  <si>
    <t>Contract issues raised with airlines</t>
  </si>
  <si>
    <t>Very late in the process</t>
  </si>
  <si>
    <t>Fairly late in the process</t>
  </si>
  <si>
    <t>Fairly early in the process</t>
  </si>
  <si>
    <t>Very early in the process</t>
  </si>
  <si>
    <t>Definition of goals</t>
  </si>
  <si>
    <t>Not well defined, or defined clearly to the airline's advantage</t>
  </si>
  <si>
    <t>Will need to be defined clearly to our advantage</t>
  </si>
  <si>
    <t>Definitions are OK; we're comfortable with the uncertainties</t>
  </si>
  <si>
    <t>Clearly defined in a fair and reasonable manner</t>
  </si>
  <si>
    <t>Not an important issue, or no method in contract</t>
  </si>
  <si>
    <t>Method relies soley on airline's calculations</t>
  </si>
  <si>
    <t>Method allows for equitable adjustment</t>
  </si>
  <si>
    <t>Method relies primarily on neutral third party's calculations</t>
  </si>
  <si>
    <t>Method of measuring performance against goals</t>
  </si>
  <si>
    <t>We have to take the airline's word as final</t>
  </si>
  <si>
    <t>Method relies primarily on airline's calculations, but contract lets us appeal</t>
  </si>
  <si>
    <t>* By default, the overall score is an equally weighted average of the scores within each of the</t>
  </si>
  <si>
    <t>Weight*</t>
  </si>
  <si>
    <t>Scores by Dimension</t>
  </si>
  <si>
    <t>Clarity of Terms (on this project)</t>
  </si>
  <si>
    <t>Likely impact of our project's Executive Sponsor on success of this project</t>
  </si>
  <si>
    <t>Likely impact of our Airline Contract Analyst on success of this project</t>
  </si>
  <si>
    <t>The likely impact of our Airline Industry Expert on success of this project</t>
  </si>
  <si>
    <t>Likely impact of our Lead Negotiator on success of this project</t>
  </si>
  <si>
    <t>Definition of savings</t>
  </si>
  <si>
    <t>Definition of quality</t>
  </si>
  <si>
    <t>Definition of risk</t>
  </si>
  <si>
    <t>Goals for this project</t>
  </si>
  <si>
    <t>Deadline for finishing this project</t>
  </si>
  <si>
    <t>Quality of airline spend data</t>
  </si>
  <si>
    <t>Quality of our people on this project</t>
  </si>
  <si>
    <t>Project budget</t>
  </si>
  <si>
    <t>Our credibility with our key airlines</t>
  </si>
  <si>
    <t>Senior Management's willingness to enforce travel policies</t>
  </si>
  <si>
    <t>Our travelers' compliance with key travel policies</t>
  </si>
  <si>
    <t>Overall strength of our travel policy</t>
  </si>
  <si>
    <t>Other tools and processes for controlling airline purchases</t>
  </si>
  <si>
    <t>Overall structure and quality of our RFP process</t>
  </si>
  <si>
    <t>Overall process for analyzing airline pricing, quality and contract risk</t>
  </si>
  <si>
    <t>Negotiating power vs. our key airlines</t>
  </si>
  <si>
    <t>Process for making critical decisions and recommendations</t>
  </si>
  <si>
    <t>Legal language of our airline pricing agreements</t>
  </si>
  <si>
    <t>QUICK VERSION</t>
  </si>
  <si>
    <t>Q1</t>
  </si>
  <si>
    <t>Q2</t>
  </si>
  <si>
    <t>Q3</t>
  </si>
  <si>
    <t>Q4</t>
  </si>
  <si>
    <t>Q5</t>
  </si>
  <si>
    <t>Q6</t>
  </si>
  <si>
    <t>Q7</t>
  </si>
  <si>
    <t>Q8</t>
  </si>
  <si>
    <t>Q9</t>
  </si>
  <si>
    <t>Q10</t>
  </si>
  <si>
    <t>Q11</t>
  </si>
  <si>
    <t>Q12</t>
  </si>
  <si>
    <t>Q13</t>
  </si>
  <si>
    <t>Q14</t>
  </si>
  <si>
    <t>Q15</t>
  </si>
  <si>
    <t>Overall Detailed Score*</t>
  </si>
  <si>
    <t>Quick Score</t>
  </si>
  <si>
    <t>Provided by Travel Analytics</t>
  </si>
  <si>
    <t>Airline Sourcing Project Stress Test</t>
  </si>
  <si>
    <t>www.travelanalytics.com</t>
  </si>
  <si>
    <t>Minor input from Travel department</t>
  </si>
  <si>
    <t>Moderate input from Travel</t>
  </si>
  <si>
    <t>Significant input from Travel department</t>
  </si>
  <si>
    <t>Achievability of Goals (on this project)</t>
  </si>
  <si>
    <t>Mostly from a few major agencies</t>
  </si>
  <si>
    <t>Fair, or fairly limited</t>
  </si>
  <si>
    <t>Clear and not very permissive</t>
  </si>
  <si>
    <t>Preferred carriers highlighted but not often updated</t>
  </si>
  <si>
    <t>Our Overall Expectations (see note below)</t>
  </si>
  <si>
    <t>Solid analyses for key issues, not much for minor issues</t>
  </si>
  <si>
    <t>Very solid analyses on the major issues; less so for the minor issues</t>
  </si>
  <si>
    <t>Level of Contract Analysis</t>
  </si>
  <si>
    <t>An "eyeball" estimate</t>
  </si>
  <si>
    <t>Fairly comprehensive</t>
  </si>
  <si>
    <t>Very comprehensive</t>
  </si>
  <si>
    <t>Key Factors Affecting Negotiations</t>
  </si>
  <si>
    <t>We tell the airline to improve its offer - that's about it</t>
  </si>
  <si>
    <t>Parent vs. Business Units</t>
  </si>
  <si>
    <t>Likely decider of supplier selections</t>
  </si>
  <si>
    <t>Likely to be a source of major friction among our team</t>
  </si>
  <si>
    <t>Difficult to manage</t>
  </si>
  <si>
    <t>Not very difficult to manage</t>
  </si>
  <si>
    <t>Fairly easy to manage</t>
  </si>
  <si>
    <t>Contracting Process</t>
  </si>
  <si>
    <t>Contract Elements</t>
  </si>
  <si>
    <t>the percentages in the yellow-shaded cells above.</t>
  </si>
  <si>
    <t>Total weights</t>
  </si>
  <si>
    <t>Dimension Scores (Detailed Questions)</t>
  </si>
  <si>
    <t>Use of multi-company airline buying consortia where companies have no common ownership history</t>
  </si>
  <si>
    <t>ten categories.  If you want the individual dimensions to be weighted differently, please adjust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</si>
</sst>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_(* #,##0.0_);_(* \(#,##0.0\);_(* &quot;-&quot;??_);_(@_)"/>
    <numFmt numFmtId="169" formatCode="_(* #,##0_);_(* \(#,##0\);_(* &quot;-&quot;??_);_(@_)"/>
    <numFmt numFmtId="170" formatCode="0.0"/>
    <numFmt numFmtId="171" formatCode="_(&quot;$&quot;* #,##0.000_);_(&quot;$&quot;* \(#,##0.000\);_(&quot;$&quot;* &quot;-&quot;??_);_(@_)"/>
    <numFmt numFmtId="172" formatCode="_(&quot;$&quot;* #,##0.0000_);_(&quot;$&quot;* \(#,##0.0000\);_(&quot;$&quot;* &quot;-&quot;??_);_(@_)"/>
  </numFmts>
  <fonts count="18">
    <font>
      <sz val="10"/>
      <name val="Arial"/>
      <family val="0"/>
    </font>
    <font>
      <b/>
      <sz val="10"/>
      <name val="Arial"/>
      <family val="2"/>
    </font>
    <font>
      <b/>
      <sz val="12"/>
      <name val="Arial"/>
      <family val="2"/>
    </font>
    <font>
      <b/>
      <sz val="14"/>
      <name val="Arial"/>
      <family val="2"/>
    </font>
    <font>
      <b/>
      <sz val="11"/>
      <name val="Arial"/>
      <family val="2"/>
    </font>
    <font>
      <b/>
      <sz val="10"/>
      <color indexed="10"/>
      <name val="Arial"/>
      <family val="2"/>
    </font>
    <font>
      <sz val="8"/>
      <name val="Arial"/>
      <family val="0"/>
    </font>
    <font>
      <b/>
      <sz val="8.75"/>
      <name val="Arial"/>
      <family val="0"/>
    </font>
    <font>
      <b/>
      <sz val="16"/>
      <color indexed="12"/>
      <name val="Arial"/>
      <family val="2"/>
    </font>
    <font>
      <u val="single"/>
      <sz val="10"/>
      <color indexed="12"/>
      <name val="Arial"/>
      <family val="0"/>
    </font>
    <font>
      <b/>
      <sz val="14"/>
      <color indexed="12"/>
      <name val="Arial"/>
      <family val="2"/>
    </font>
    <font>
      <b/>
      <sz val="20"/>
      <name val="Arial"/>
      <family val="2"/>
    </font>
    <font>
      <b/>
      <u val="single"/>
      <sz val="10"/>
      <name val="Arial"/>
      <family val="2"/>
    </font>
    <font>
      <b/>
      <sz val="16"/>
      <name val="Arial"/>
      <family val="2"/>
    </font>
    <font>
      <sz val="10"/>
      <color indexed="10"/>
      <name val="Arial"/>
      <family val="2"/>
    </font>
    <font>
      <u val="single"/>
      <sz val="10"/>
      <color indexed="36"/>
      <name val="Arial"/>
      <family val="0"/>
    </font>
    <font>
      <i/>
      <sz val="8"/>
      <name val="Arial"/>
      <family val="2"/>
    </font>
    <font>
      <sz val="16"/>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color indexed="63"/>
      </left>
      <right style="medium"/>
      <top>
        <color indexed="63"/>
      </top>
      <bottom style="medium"/>
    </border>
    <border>
      <left style="thin"/>
      <right style="thin"/>
      <top>
        <color indexed="63"/>
      </top>
      <bottom style="thin"/>
    </border>
    <border>
      <left style="medium"/>
      <right style="medium"/>
      <top style="medium"/>
      <bottom style="medium"/>
    </border>
    <border>
      <left style="medium"/>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0" fillId="0" borderId="0" xfId="0" applyAlignment="1">
      <alignment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Alignment="1">
      <alignment/>
    </xf>
    <xf numFmtId="0" fontId="0" fillId="0" borderId="0" xfId="0" applyAlignment="1">
      <alignment/>
    </xf>
    <xf numFmtId="0" fontId="1" fillId="0" borderId="0" xfId="0" applyFont="1" applyAlignment="1">
      <alignment horizontal="right"/>
    </xf>
    <xf numFmtId="0" fontId="2" fillId="0" borderId="0" xfId="0" applyFont="1" applyAlignment="1">
      <alignment horizontal="right" wrapText="1"/>
    </xf>
    <xf numFmtId="168" fontId="1" fillId="0" borderId="0" xfId="15" applyNumberFormat="1" applyFont="1" applyAlignment="1">
      <alignment/>
    </xf>
    <xf numFmtId="0" fontId="0" fillId="2" borderId="0" xfId="0" applyFill="1" applyBorder="1" applyAlignment="1">
      <alignment/>
    </xf>
    <xf numFmtId="0" fontId="0" fillId="2" borderId="0" xfId="0" applyFill="1" applyAlignment="1">
      <alignment/>
    </xf>
    <xf numFmtId="9" fontId="0" fillId="2" borderId="0" xfId="21" applyFill="1" applyBorder="1" applyAlignment="1">
      <alignment/>
    </xf>
    <xf numFmtId="2" fontId="0" fillId="2" borderId="0" xfId="0" applyNumberFormat="1" applyFill="1" applyBorder="1" applyAlignment="1">
      <alignment/>
    </xf>
    <xf numFmtId="0" fontId="1" fillId="0" borderId="1" xfId="0" applyFont="1" applyBorder="1" applyAlignment="1">
      <alignment horizontal="center" wrapText="1"/>
    </xf>
    <xf numFmtId="0" fontId="1" fillId="0" borderId="1" xfId="0" applyFont="1" applyBorder="1" applyAlignment="1">
      <alignment horizontal="center"/>
    </xf>
    <xf numFmtId="168" fontId="1" fillId="0" borderId="1" xfId="15" applyNumberFormat="1" applyFont="1" applyBorder="1" applyAlignment="1">
      <alignment horizontal="center" wrapText="1"/>
    </xf>
    <xf numFmtId="0" fontId="11" fillId="0" borderId="0" xfId="0" applyFont="1" applyAlignment="1">
      <alignment/>
    </xf>
    <xf numFmtId="168" fontId="1" fillId="0" borderId="0" xfId="15" applyNumberFormat="1" applyFont="1" applyBorder="1" applyAlignment="1">
      <alignment/>
    </xf>
    <xf numFmtId="0" fontId="0" fillId="0" borderId="0" xfId="0" applyBorder="1" applyAlignment="1">
      <alignment/>
    </xf>
    <xf numFmtId="0" fontId="0" fillId="0" borderId="0" xfId="0" applyFill="1" applyBorder="1" applyAlignment="1">
      <alignment/>
    </xf>
    <xf numFmtId="0" fontId="1" fillId="0" borderId="0" xfId="0" applyFont="1" applyAlignment="1">
      <alignment wrapText="1"/>
    </xf>
    <xf numFmtId="0" fontId="0" fillId="2" borderId="0" xfId="0" applyFill="1" applyBorder="1" applyAlignment="1">
      <alignment/>
    </xf>
    <xf numFmtId="0" fontId="8" fillId="2" borderId="0" xfId="0" applyFont="1" applyFill="1" applyBorder="1" applyAlignment="1">
      <alignment horizontal="centerContinuous"/>
    </xf>
    <xf numFmtId="0" fontId="4" fillId="2" borderId="0" xfId="0" applyFont="1" applyFill="1" applyBorder="1" applyAlignment="1">
      <alignment horizontal="centerContinuous"/>
    </xf>
    <xf numFmtId="0" fontId="1" fillId="2" borderId="0" xfId="0" applyFont="1" applyFill="1" applyBorder="1" applyAlignment="1">
      <alignment horizontal="centerContinuous"/>
    </xf>
    <xf numFmtId="0" fontId="1" fillId="0" borderId="0" xfId="0" applyFont="1" applyBorder="1" applyAlignment="1">
      <alignment horizontal="center" wrapText="1"/>
    </xf>
    <xf numFmtId="0" fontId="1" fillId="3" borderId="2" xfId="0" applyFont="1" applyFill="1" applyBorder="1" applyAlignment="1">
      <alignment horizontal="center"/>
    </xf>
    <xf numFmtId="0" fontId="2" fillId="2" borderId="0" xfId="0" applyFont="1" applyFill="1" applyAlignment="1">
      <alignment horizontal="center"/>
    </xf>
    <xf numFmtId="0" fontId="13" fillId="2" borderId="0" xfId="0" applyFont="1" applyFill="1" applyAlignment="1">
      <alignment horizontal="center"/>
    </xf>
    <xf numFmtId="168" fontId="0" fillId="0" borderId="0" xfId="15" applyNumberFormat="1" applyAlignment="1">
      <alignment/>
    </xf>
    <xf numFmtId="168" fontId="1" fillId="3" borderId="2" xfId="15" applyNumberFormat="1" applyFont="1" applyFill="1" applyBorder="1" applyAlignment="1">
      <alignment/>
    </xf>
    <xf numFmtId="0" fontId="1" fillId="3" borderId="3" xfId="0" applyFont="1" applyFill="1" applyBorder="1" applyAlignment="1">
      <alignment/>
    </xf>
    <xf numFmtId="0" fontId="0" fillId="3" borderId="4" xfId="0" applyFill="1" applyBorder="1" applyAlignment="1">
      <alignment/>
    </xf>
    <xf numFmtId="0" fontId="0" fillId="3" borderId="4" xfId="0" applyFill="1" applyBorder="1" applyAlignment="1">
      <alignment wrapText="1"/>
    </xf>
    <xf numFmtId="0" fontId="3" fillId="4" borderId="3" xfId="0" applyFont="1" applyFill="1" applyBorder="1" applyAlignment="1">
      <alignment/>
    </xf>
    <xf numFmtId="0" fontId="0" fillId="4" borderId="4" xfId="0" applyFill="1" applyBorder="1" applyAlignment="1">
      <alignment/>
    </xf>
    <xf numFmtId="0" fontId="16" fillId="0" borderId="0" xfId="0" applyFont="1" applyAlignment="1">
      <alignment/>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wrapText="1"/>
    </xf>
    <xf numFmtId="168" fontId="5" fillId="0" borderId="0" xfId="15" applyNumberFormat="1" applyFont="1" applyAlignment="1">
      <alignment/>
    </xf>
    <xf numFmtId="0" fontId="14" fillId="0" borderId="0" xfId="0" applyFont="1" applyAlignment="1">
      <alignment/>
    </xf>
    <xf numFmtId="168" fontId="5" fillId="5" borderId="2" xfId="15" applyNumberFormat="1" applyFont="1" applyFill="1" applyBorder="1" applyAlignment="1">
      <alignment/>
    </xf>
    <xf numFmtId="0" fontId="0" fillId="0" borderId="1" xfId="0" applyFont="1" applyBorder="1" applyAlignment="1">
      <alignment/>
    </xf>
    <xf numFmtId="0" fontId="0" fillId="0" borderId="0" xfId="0" applyFont="1" applyAlignment="1">
      <alignment/>
    </xf>
    <xf numFmtId="170" fontId="10" fillId="2" borderId="0" xfId="0" applyNumberFormat="1" applyFont="1" applyFill="1" applyBorder="1" applyAlignment="1">
      <alignment/>
    </xf>
    <xf numFmtId="0" fontId="0" fillId="0" borderId="5" xfId="0" applyBorder="1" applyAlignment="1">
      <alignment/>
    </xf>
    <xf numFmtId="0" fontId="0" fillId="2" borderId="6" xfId="0" applyFill="1" applyBorder="1" applyAlignment="1">
      <alignment/>
    </xf>
    <xf numFmtId="0" fontId="0" fillId="2" borderId="7" xfId="0" applyFill="1" applyBorder="1" applyAlignment="1">
      <alignment/>
    </xf>
    <xf numFmtId="0" fontId="0" fillId="0" borderId="8" xfId="0" applyBorder="1" applyAlignment="1">
      <alignment/>
    </xf>
    <xf numFmtId="0" fontId="0" fillId="2" borderId="1" xfId="0"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2" fillId="2" borderId="2" xfId="0" applyFont="1" applyFill="1" applyBorder="1" applyAlignment="1">
      <alignment/>
    </xf>
    <xf numFmtId="0" fontId="2" fillId="2" borderId="10" xfId="0" applyFont="1" applyFill="1" applyBorder="1" applyAlignment="1">
      <alignment/>
    </xf>
    <xf numFmtId="0" fontId="0" fillId="0" borderId="7" xfId="0" applyBorder="1" applyAlignment="1">
      <alignment/>
    </xf>
    <xf numFmtId="170" fontId="1" fillId="2" borderId="0" xfId="0" applyNumberFormat="1" applyFont="1" applyFill="1" applyBorder="1" applyAlignment="1">
      <alignment horizontal="center"/>
    </xf>
    <xf numFmtId="0" fontId="0" fillId="2" borderId="0" xfId="0" applyFill="1" applyBorder="1" applyAlignment="1">
      <alignment horizontal="center"/>
    </xf>
    <xf numFmtId="170" fontId="1" fillId="2" borderId="7" xfId="0" applyNumberFormat="1" applyFont="1" applyFill="1" applyBorder="1" applyAlignment="1">
      <alignment horizontal="center"/>
    </xf>
    <xf numFmtId="170" fontId="1" fillId="2" borderId="1" xfId="0" applyNumberFormat="1" applyFont="1" applyFill="1" applyBorder="1" applyAlignment="1">
      <alignment horizontal="center"/>
    </xf>
    <xf numFmtId="0" fontId="0" fillId="2" borderId="1" xfId="0" applyFill="1" applyBorder="1" applyAlignment="1">
      <alignment horizontal="center"/>
    </xf>
    <xf numFmtId="170" fontId="1" fillId="2" borderId="11" xfId="0" applyNumberFormat="1" applyFont="1" applyFill="1" applyBorder="1" applyAlignment="1">
      <alignment horizontal="center"/>
    </xf>
    <xf numFmtId="0" fontId="2" fillId="2" borderId="6" xfId="0" applyFont="1" applyFill="1" applyBorder="1" applyAlignment="1">
      <alignment horizontal="center" wrapText="1"/>
    </xf>
    <xf numFmtId="0" fontId="0" fillId="2" borderId="6" xfId="0" applyFill="1" applyBorder="1" applyAlignment="1">
      <alignment horizontal="center"/>
    </xf>
    <xf numFmtId="0" fontId="2" fillId="2" borderId="0" xfId="0" applyFont="1" applyFill="1" applyBorder="1" applyAlignment="1">
      <alignment horizontal="center" wrapText="1"/>
    </xf>
    <xf numFmtId="170" fontId="10" fillId="2" borderId="0" xfId="0" applyNumberFormat="1" applyFont="1" applyFill="1" applyBorder="1" applyAlignment="1">
      <alignment horizontal="center"/>
    </xf>
    <xf numFmtId="0" fontId="0" fillId="0" borderId="0" xfId="0" applyBorder="1" applyAlignment="1">
      <alignment horizontal="center"/>
    </xf>
    <xf numFmtId="170" fontId="10" fillId="2" borderId="7" xfId="0" applyNumberFormat="1" applyFont="1" applyFill="1" applyBorder="1" applyAlignment="1">
      <alignment horizontal="center"/>
    </xf>
    <xf numFmtId="168" fontId="14" fillId="0" borderId="0" xfId="15" applyNumberFormat="1" applyFont="1" applyAlignment="1">
      <alignment/>
    </xf>
    <xf numFmtId="0" fontId="0" fillId="0" borderId="0" xfId="0" applyFill="1" applyAlignment="1">
      <alignment horizontal="center" wrapText="1"/>
    </xf>
    <xf numFmtId="0" fontId="3" fillId="6" borderId="3" xfId="0" applyFont="1" applyFill="1" applyBorder="1" applyAlignment="1">
      <alignment/>
    </xf>
    <xf numFmtId="0" fontId="0" fillId="6" borderId="4" xfId="0" applyFill="1" applyBorder="1" applyAlignment="1">
      <alignment/>
    </xf>
    <xf numFmtId="0" fontId="2" fillId="2" borderId="7" xfId="0" applyFont="1" applyFill="1" applyBorder="1" applyAlignment="1">
      <alignment horizontal="center" wrapText="1"/>
    </xf>
    <xf numFmtId="0" fontId="0" fillId="2" borderId="8" xfId="0" applyFill="1" applyBorder="1" applyAlignment="1">
      <alignment/>
    </xf>
    <xf numFmtId="0" fontId="14" fillId="0" borderId="0" xfId="0" applyFont="1" applyAlignment="1">
      <alignment/>
    </xf>
    <xf numFmtId="0" fontId="1" fillId="0" borderId="0" xfId="0" applyFont="1" applyBorder="1" applyAlignment="1">
      <alignment wrapText="1"/>
    </xf>
    <xf numFmtId="0" fontId="1" fillId="3" borderId="12" xfId="0" applyFont="1" applyFill="1" applyBorder="1" applyAlignment="1">
      <alignment horizontal="center"/>
    </xf>
    <xf numFmtId="0" fontId="1" fillId="0" borderId="9" xfId="0" applyFont="1" applyBorder="1" applyAlignment="1">
      <alignment horizontal="center" wrapText="1"/>
    </xf>
    <xf numFmtId="168" fontId="5" fillId="5" borderId="2" xfId="15" applyNumberFormat="1" applyFont="1" applyFill="1" applyBorder="1" applyAlignment="1" applyProtection="1">
      <alignment/>
      <protection locked="0"/>
    </xf>
    <xf numFmtId="9" fontId="14" fillId="5" borderId="0" xfId="21" applyFont="1" applyFill="1" applyBorder="1" applyAlignment="1" applyProtection="1">
      <alignment horizontal="center"/>
      <protection locked="0"/>
    </xf>
    <xf numFmtId="9" fontId="14" fillId="5" borderId="1" xfId="21" applyFont="1" applyFill="1" applyBorder="1" applyAlignment="1" applyProtection="1">
      <alignment horizontal="center"/>
      <protection locked="0"/>
    </xf>
    <xf numFmtId="168" fontId="14" fillId="0" borderId="0" xfId="15" applyNumberFormat="1" applyFont="1" applyAlignment="1" applyProtection="1">
      <alignment/>
      <protection/>
    </xf>
    <xf numFmtId="0" fontId="9" fillId="2" borderId="0" xfId="20" applyFill="1" applyBorder="1" applyAlignment="1">
      <alignment horizontal="center"/>
    </xf>
    <xf numFmtId="9" fontId="0" fillId="0" borderId="0" xfId="0" applyNumberFormat="1" applyAlignment="1">
      <alignment horizontal="center"/>
    </xf>
    <xf numFmtId="0" fontId="2" fillId="3" borderId="13" xfId="0" applyFont="1" applyFill="1" applyBorder="1" applyAlignment="1">
      <alignment horizontal="center" wrapText="1"/>
    </xf>
    <xf numFmtId="0" fontId="12" fillId="0" borderId="0" xfId="0" applyFont="1" applyAlignment="1">
      <alignment horizontal="center"/>
    </xf>
    <xf numFmtId="0" fontId="1" fillId="0" borderId="0" xfId="0" applyFont="1" applyAlignment="1">
      <alignment horizontal="left" wrapText="1"/>
    </xf>
    <xf numFmtId="0" fontId="2" fillId="2" borderId="14" xfId="0" applyFont="1" applyFill="1" applyBorder="1" applyAlignment="1">
      <alignment horizontal="right"/>
    </xf>
    <xf numFmtId="0" fontId="2" fillId="2" borderId="15" xfId="0" applyFont="1" applyFill="1" applyBorder="1" applyAlignment="1">
      <alignment horizontal="right"/>
    </xf>
    <xf numFmtId="0" fontId="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Dimension Scores</a:t>
            </a:r>
          </a:p>
        </c:rich>
      </c:tx>
      <c:layout>
        <c:manualLayout>
          <c:xMode val="factor"/>
          <c:yMode val="factor"/>
          <c:x val="0.03975"/>
          <c:y val="0.087"/>
        </c:manualLayout>
      </c:layout>
      <c:spPr>
        <a:noFill/>
        <a:ln>
          <a:noFill/>
        </a:ln>
      </c:spPr>
    </c:title>
    <c:plotArea>
      <c:layout>
        <c:manualLayout>
          <c:xMode val="edge"/>
          <c:yMode val="edge"/>
          <c:x val="0.022"/>
          <c:y val="0.13725"/>
          <c:w val="0.9535"/>
          <c:h val="0.81575"/>
        </c:manualLayout>
      </c:layout>
      <c:barChart>
        <c:barDir val="bar"/>
        <c:grouping val="clustered"/>
        <c:varyColors val="0"/>
        <c:ser>
          <c:idx val="0"/>
          <c:order val="0"/>
          <c:tx>
            <c:strRef>
              <c:f>Scores!$D$4</c:f>
              <c:strCache>
                <c:ptCount val="1"/>
                <c:pt idx="0">
                  <c:v>Now</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Scores!$A$11:$A$20</c:f>
              <c:strCache/>
            </c:strRef>
          </c:cat>
          <c:val>
            <c:numRef>
              <c:f>Scores!$D$11:$D$20</c:f>
              <c:numCache/>
            </c:numRef>
          </c:val>
        </c:ser>
        <c:ser>
          <c:idx val="2"/>
          <c:order val="1"/>
          <c:tx>
            <c:strRef>
              <c:f>Scores!$G$4</c:f>
              <c:strCache>
                <c:ptCount val="1"/>
                <c:pt idx="0">
                  <c:v>Most Likely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Scores!$A$11:$A$20</c:f>
              <c:strCache/>
            </c:strRef>
          </c:cat>
          <c:val>
            <c:numRef>
              <c:f>Scores!$G$11:$G$20</c:f>
              <c:numCache/>
            </c:numRef>
          </c:val>
        </c:ser>
        <c:axId val="28498480"/>
        <c:axId val="55159729"/>
      </c:barChart>
      <c:catAx>
        <c:axId val="28498480"/>
        <c:scaling>
          <c:orientation val="minMax"/>
        </c:scaling>
        <c:axPos val="l"/>
        <c:delete val="0"/>
        <c:numFmt formatCode="General" sourceLinked="1"/>
        <c:majorTickMark val="out"/>
        <c:minorTickMark val="none"/>
        <c:tickLblPos val="nextTo"/>
        <c:crossAx val="55159729"/>
        <c:crosses val="autoZero"/>
        <c:auto val="0"/>
        <c:lblOffset val="100"/>
        <c:noMultiLvlLbl val="0"/>
      </c:catAx>
      <c:valAx>
        <c:axId val="55159729"/>
        <c:scaling>
          <c:orientation val="minMax"/>
        </c:scaling>
        <c:axPos val="b"/>
        <c:title>
          <c:tx>
            <c:rich>
              <a:bodyPr vert="horz" rot="0" anchor="ctr"/>
              <a:lstStyle/>
              <a:p>
                <a:pPr algn="ctr">
                  <a:defRPr/>
                </a:pPr>
                <a:r>
                  <a:rPr lang="en-US" cap="none" sz="1000" b="1" i="0" u="none" baseline="0">
                    <a:latin typeface="Arial"/>
                    <a:ea typeface="Arial"/>
                    <a:cs typeface="Arial"/>
                  </a:rPr>
                  <a:t>1 = High Stress / Low Success    
4 = Low Stress / High Success</a:t>
                </a:r>
              </a:p>
            </c:rich>
          </c:tx>
          <c:layout>
            <c:manualLayout>
              <c:xMode val="factor"/>
              <c:yMode val="factor"/>
              <c:x val="0.2895"/>
              <c:y val="-0.03275"/>
            </c:manualLayout>
          </c:layout>
          <c:overlay val="0"/>
          <c:spPr>
            <a:noFill/>
            <a:ln>
              <a:noFill/>
            </a:ln>
          </c:spPr>
        </c:title>
        <c:majorGridlines/>
        <c:delete val="0"/>
        <c:numFmt formatCode="General" sourceLinked="1"/>
        <c:majorTickMark val="out"/>
        <c:minorTickMark val="none"/>
        <c:tickLblPos val="nextTo"/>
        <c:crossAx val="28498480"/>
        <c:crossesAt val="1"/>
        <c:crossBetween val="between"/>
        <c:dispUnits/>
      </c:valAx>
      <c:spPr>
        <a:solidFill>
          <a:srgbClr val="C0C0C0"/>
        </a:solidFill>
        <a:ln w="12700">
          <a:solidFill>
            <a:srgbClr val="C0C0C0"/>
          </a:solidFill>
        </a:ln>
      </c:spPr>
    </c:plotArea>
    <c:legend>
      <c:legendPos val="r"/>
      <c:layout>
        <c:manualLayout>
          <c:xMode val="edge"/>
          <c:yMode val="edge"/>
          <c:x val="0.02225"/>
          <c:y val="0.06375"/>
          <c:w val="0.29775"/>
          <c:h val="0.045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9</xdr:row>
      <xdr:rowOff>28575</xdr:rowOff>
    </xdr:from>
    <xdr:to>
      <xdr:col>11</xdr:col>
      <xdr:colOff>314325</xdr:colOff>
      <xdr:row>26</xdr:row>
      <xdr:rowOff>47625</xdr:rowOff>
    </xdr:to>
    <xdr:sp>
      <xdr:nvSpPr>
        <xdr:cNvPr id="1" name="TextBox 1"/>
        <xdr:cNvSpPr txBox="1">
          <a:spLocks noChangeArrowheads="1"/>
        </xdr:cNvSpPr>
      </xdr:nvSpPr>
      <xdr:spPr>
        <a:xfrm>
          <a:off x="2286000" y="2362200"/>
          <a:ext cx="4733925" cy="27717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tool is designed to help travel and procurement managers better understand and manage the complexities involved in airline sourcing projects, and to test their projects for critical stress points before any preventable issues arise.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
Use this tool to generate a rigorous and insightful analysis of the nearly 100 elements that we believe are important to managing a successful sourcing project.  Low scores are signs of likely stress and potential problems - clearly these are areas that you'll want to focus on before or during the sourcing project.
While high scores won't gaurantee that you'll achieve record-breaking savings, they do mean that you'll very likely enjoy a well-managed, low-stress project that has most of the cards stacked in your favor for strong and successful airline sourcing and negotiations.
For more information on managing airline sourcing projects, contact Scott Gillespie at Scott.Gillespie@Travel Analytics.com or by phone at +1 440 248 4111</a:t>
          </a:r>
        </a:p>
      </xdr:txBody>
    </xdr:sp>
    <xdr:clientData/>
  </xdr:twoCellAnchor>
  <xdr:twoCellAnchor>
    <xdr:from>
      <xdr:col>5</xdr:col>
      <xdr:colOff>571500</xdr:colOff>
      <xdr:row>6</xdr:row>
      <xdr:rowOff>38100</xdr:rowOff>
    </xdr:from>
    <xdr:to>
      <xdr:col>9</xdr:col>
      <xdr:colOff>66675</xdr:colOff>
      <xdr:row>6</xdr:row>
      <xdr:rowOff>704850</xdr:rowOff>
    </xdr:to>
    <xdr:pic>
      <xdr:nvPicPr>
        <xdr:cNvPr id="2" name="Picture 3"/>
        <xdr:cNvPicPr preferRelativeResize="1">
          <a:picLocks noChangeAspect="1"/>
        </xdr:cNvPicPr>
      </xdr:nvPicPr>
      <xdr:blipFill>
        <a:blip r:embed="rId1"/>
        <a:stretch>
          <a:fillRect/>
        </a:stretch>
      </xdr:blipFill>
      <xdr:spPr>
        <a:xfrm>
          <a:off x="3619500" y="1276350"/>
          <a:ext cx="1933575"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3</xdr:col>
      <xdr:colOff>28575</xdr:colOff>
      <xdr:row>46</xdr:row>
      <xdr:rowOff>28575</xdr:rowOff>
    </xdr:from>
    <xdr:to>
      <xdr:col>13</xdr:col>
      <xdr:colOff>66675</xdr:colOff>
      <xdr:row>51</xdr:row>
      <xdr:rowOff>133350</xdr:rowOff>
    </xdr:to>
    <xdr:sp>
      <xdr:nvSpPr>
        <xdr:cNvPr id="11" name="Text 13"/>
        <xdr:cNvSpPr txBox="1">
          <a:spLocks noChangeArrowheads="1"/>
        </xdr:cNvSpPr>
      </xdr:nvSpPr>
      <xdr:spPr>
        <a:xfrm>
          <a:off x="3009900" y="1067752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3</xdr:col>
      <xdr:colOff>38100</xdr:colOff>
      <xdr:row>20</xdr:row>
      <xdr:rowOff>123825</xdr:rowOff>
    </xdr:from>
    <xdr:to>
      <xdr:col>13</xdr:col>
      <xdr:colOff>76200</xdr:colOff>
      <xdr:row>26</xdr:row>
      <xdr:rowOff>66675</xdr:rowOff>
    </xdr:to>
    <xdr:sp>
      <xdr:nvSpPr>
        <xdr:cNvPr id="11" name="Text 13"/>
        <xdr:cNvSpPr txBox="1">
          <a:spLocks noChangeArrowheads="1"/>
        </xdr:cNvSpPr>
      </xdr:nvSpPr>
      <xdr:spPr>
        <a:xfrm>
          <a:off x="3019425" y="6648450"/>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1</xdr:col>
      <xdr:colOff>28575</xdr:colOff>
      <xdr:row>35</xdr:row>
      <xdr:rowOff>142875</xdr:rowOff>
    </xdr:from>
    <xdr:to>
      <xdr:col>12</xdr:col>
      <xdr:colOff>76200</xdr:colOff>
      <xdr:row>43</xdr:row>
      <xdr:rowOff>114300</xdr:rowOff>
    </xdr:to>
    <xdr:sp>
      <xdr:nvSpPr>
        <xdr:cNvPr id="11" name="TextBox 11"/>
        <xdr:cNvSpPr txBox="1">
          <a:spLocks noChangeArrowheads="1"/>
        </xdr:cNvSpPr>
      </xdr:nvSpPr>
      <xdr:spPr>
        <a:xfrm>
          <a:off x="209550" y="9229725"/>
          <a:ext cx="8982075" cy="1266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a:t>
          </a:r>
          <a:r>
            <a:rPr lang="en-US" cap="none" sz="1000" b="0" i="0" u="none" baseline="0">
              <a:latin typeface="Arial"/>
              <a:ea typeface="Arial"/>
              <a:cs typeface="Arial"/>
            </a:rPr>
            <a:t>There is definitely an art to balancing the benefit of detailed analysis against the limited resources of the team. Corporate cultures clearly play a big role in setting these analytical expectations. 
Travel Analytics believes most project teams will benefit  by having a much more solid set of facts and analyses at hand for the major issues, and therefore the extra work on these key issues will, in the long run, reduce project stress and increase the project's success.  The criteria for low stress/high stress on this page reflect this view.</a:t>
          </a:r>
        </a:p>
      </xdr:txBody>
    </xdr:sp>
    <xdr:clientData/>
  </xdr:twoCellAnchor>
  <xdr:twoCellAnchor>
    <xdr:from>
      <xdr:col>2</xdr:col>
      <xdr:colOff>2390775</xdr:colOff>
      <xdr:row>29</xdr:row>
      <xdr:rowOff>104775</xdr:rowOff>
    </xdr:from>
    <xdr:to>
      <xdr:col>12</xdr:col>
      <xdr:colOff>104775</xdr:colOff>
      <xdr:row>35</xdr:row>
      <xdr:rowOff>47625</xdr:rowOff>
    </xdr:to>
    <xdr:sp>
      <xdr:nvSpPr>
        <xdr:cNvPr id="12" name="Text 13"/>
        <xdr:cNvSpPr txBox="1">
          <a:spLocks noChangeArrowheads="1"/>
        </xdr:cNvSpPr>
      </xdr:nvSpPr>
      <xdr:spPr>
        <a:xfrm>
          <a:off x="2914650" y="822007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3</xdr:col>
      <xdr:colOff>0</xdr:colOff>
      <xdr:row>26</xdr:row>
      <xdr:rowOff>28575</xdr:rowOff>
    </xdr:from>
    <xdr:to>
      <xdr:col>13</xdr:col>
      <xdr:colOff>38100</xdr:colOff>
      <xdr:row>31</xdr:row>
      <xdr:rowOff>133350</xdr:rowOff>
    </xdr:to>
    <xdr:sp>
      <xdr:nvSpPr>
        <xdr:cNvPr id="11" name="Text 13"/>
        <xdr:cNvSpPr txBox="1">
          <a:spLocks noChangeArrowheads="1"/>
        </xdr:cNvSpPr>
      </xdr:nvSpPr>
      <xdr:spPr>
        <a:xfrm>
          <a:off x="2981325" y="835342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3</xdr:col>
      <xdr:colOff>0</xdr:colOff>
      <xdr:row>39</xdr:row>
      <xdr:rowOff>28575</xdr:rowOff>
    </xdr:from>
    <xdr:to>
      <xdr:col>13</xdr:col>
      <xdr:colOff>38100</xdr:colOff>
      <xdr:row>44</xdr:row>
      <xdr:rowOff>133350</xdr:rowOff>
    </xdr:to>
    <xdr:sp>
      <xdr:nvSpPr>
        <xdr:cNvPr id="11" name="Text 13"/>
        <xdr:cNvSpPr txBox="1">
          <a:spLocks noChangeArrowheads="1"/>
        </xdr:cNvSpPr>
      </xdr:nvSpPr>
      <xdr:spPr>
        <a:xfrm>
          <a:off x="2981325" y="993457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3</xdr:col>
      <xdr:colOff>28575</xdr:colOff>
      <xdr:row>23</xdr:row>
      <xdr:rowOff>104775</xdr:rowOff>
    </xdr:from>
    <xdr:to>
      <xdr:col>13</xdr:col>
      <xdr:colOff>66675</xdr:colOff>
      <xdr:row>29</xdr:row>
      <xdr:rowOff>47625</xdr:rowOff>
    </xdr:to>
    <xdr:sp>
      <xdr:nvSpPr>
        <xdr:cNvPr id="11" name="Text 13"/>
        <xdr:cNvSpPr txBox="1">
          <a:spLocks noChangeArrowheads="1"/>
        </xdr:cNvSpPr>
      </xdr:nvSpPr>
      <xdr:spPr>
        <a:xfrm>
          <a:off x="3009900" y="844867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xdr:row>
      <xdr:rowOff>142875</xdr:rowOff>
    </xdr:from>
    <xdr:to>
      <xdr:col>18</xdr:col>
      <xdr:colOff>47625</xdr:colOff>
      <xdr:row>40</xdr:row>
      <xdr:rowOff>114300</xdr:rowOff>
    </xdr:to>
    <xdr:graphicFrame>
      <xdr:nvGraphicFramePr>
        <xdr:cNvPr id="1" name="Chart 1"/>
        <xdr:cNvGraphicFramePr/>
      </xdr:nvGraphicFramePr>
      <xdr:xfrm>
        <a:off x="6019800" y="704850"/>
        <a:ext cx="4629150" cy="6924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114300</xdr:rowOff>
    </xdr:from>
    <xdr:to>
      <xdr:col>9</xdr:col>
      <xdr:colOff>19050</xdr:colOff>
      <xdr:row>42</xdr:row>
      <xdr:rowOff>47625</xdr:rowOff>
    </xdr:to>
    <xdr:sp>
      <xdr:nvSpPr>
        <xdr:cNvPr id="1" name="Text 1"/>
        <xdr:cNvSpPr txBox="1">
          <a:spLocks noChangeArrowheads="1"/>
        </xdr:cNvSpPr>
      </xdr:nvSpPr>
      <xdr:spPr>
        <a:xfrm>
          <a:off x="895350" y="114300"/>
          <a:ext cx="4610100" cy="67341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Ready?  Let's Go!</a:t>
          </a:r>
          <a:r>
            <a:rPr lang="en-US" cap="none" sz="1000" b="0" i="0" u="none" baseline="0">
              <a:latin typeface="Arial"/>
              <a:ea typeface="Arial"/>
              <a:cs typeface="Arial"/>
            </a:rPr>
            <a:t>
Here is a checklist to be sure you've properly completed the questionnaire:
1Read the "Directions" worksheet and review the "Scoring Sample" worksheet.  
2. For a quick read on your individual airline sourcing situation, fill in the yellow-shaded cells on the "Quick Version" worksheet. It takes about 5 minutes to complete.
3. For a more detailed look at your individual airline sourcing situation, fill in your answers in the yellow-shaded cells on each of these ten worksheets:
* "Goals"                                                  *"RFP Process"
* "Resources"                                           *"Analysis"
* "Credibility"                                            *"Negotiations"
* "Support"                                               *"Decisions"
* "Control at Point of Sale"                         *"Contracting"
 (Be sure you start at the top of each worksheet and fill in each yellow-shaded cell)
4. Review your results as shown on the "Scores" worksheet.  If you wish, you may enter different weightings on this page for each of the ten dimensions.
5. Once you've finalized your answers, you may wish to review the dimensions where your score is less than what you believe it needs to be.  Keep in mind that the score for an element may depend on the point in time when you evaluate it.
There are several solutions typically used to improve a project's overall score.  These include:
* Clarifying key issues such as project goals, definitions, roles and decision processes
* Strengthening senior management's support on key issues of travel policy and enforcement, typically by building solid business cases
* Obtaining more or better resources, such as data, budgets and staff
* Revising a project plan's timetable
* Learning more about the airline industry and the drivers of successful airline negotiations
We hope you find this tool useful, and we wish you the best in your efforts!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104775</xdr:rowOff>
    </xdr:from>
    <xdr:to>
      <xdr:col>9</xdr:col>
      <xdr:colOff>76200</xdr:colOff>
      <xdr:row>51</xdr:row>
      <xdr:rowOff>85725</xdr:rowOff>
    </xdr:to>
    <xdr:sp>
      <xdr:nvSpPr>
        <xdr:cNvPr id="1" name="Text 1"/>
        <xdr:cNvSpPr txBox="1">
          <a:spLocks noChangeArrowheads="1"/>
        </xdr:cNvSpPr>
      </xdr:nvSpPr>
      <xdr:spPr>
        <a:xfrm>
          <a:off x="161925" y="876300"/>
          <a:ext cx="6505575" cy="7591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Greetings!</a:t>
          </a:r>
          <a:r>
            <a:rPr lang="en-US" cap="none" sz="1000" b="0" i="0" u="none" baseline="0">
              <a:latin typeface="Arial"/>
              <a:ea typeface="Arial"/>
              <a:cs typeface="Arial"/>
            </a:rPr>
            <a:t>
This workbook is designed to evaluate a company's airline sourcing project using Travel Analytics'  Stages Of Excellence framework. While sourcing projects do vary across companies, we have found that there are many important issues common to most of these projects.  This workbook represents our views and experience gained from working with dozens of project teams from companies of all sizes.  We hope you will benefit from this tool!  
</a:t>
          </a:r>
          <a:r>
            <a:rPr lang="en-US" cap="none" sz="1000" b="1" i="0" u="none" baseline="0">
              <a:latin typeface="Arial"/>
              <a:ea typeface="Arial"/>
              <a:cs typeface="Arial"/>
            </a:rPr>
            <a:t>Guidelines for using this workbook:</a:t>
          </a:r>
          <a:r>
            <a:rPr lang="en-US" cap="none" sz="1000" b="0" i="0" u="none" baseline="0">
              <a:latin typeface="Arial"/>
              <a:ea typeface="Arial"/>
              <a:cs typeface="Arial"/>
            </a:rPr>
            <a:t>
There are 95 different elements to be scored. They are organized into ten dimensions, each of which has its own worksheet.  Most of these ten dimensions have been further broken down into separate categories whose scores are not explicitly calculated, but can be used for your reference.
Users should enter two scores for each element:  1) "now" should reflect your assessment of the situation on your current project and 2) "most likely" should reflect where your organization can generally expect to be on most projects, now or in the near future.  These scores, which should only be entered in the yellow-shaded cells, will be averaged, and the results posted on the "Scores" worksheet.
</a:t>
          </a:r>
          <a:r>
            <a:rPr lang="en-US" cap="none" sz="1000" b="1" i="0" u="none" baseline="0">
              <a:solidFill>
                <a:srgbClr val="FF0000"/>
              </a:solidFill>
              <a:latin typeface="Arial"/>
              <a:ea typeface="Arial"/>
              <a:cs typeface="Arial"/>
            </a:rPr>
            <a:t>Each element's "now" score has been set as a default to 1.0, and each element's "most likely" score has been set to a default of 2.0, so that you can view a chart showing all dimensions on the "Summary" worksheet.  You should be sure to enter your own scores and goals in each of the yellow boxes.</a:t>
          </a:r>
          <a:r>
            <a:rPr lang="en-US" cap="none" sz="1000" b="0" i="0" u="none" baseline="0">
              <a:latin typeface="Arial"/>
              <a:ea typeface="Arial"/>
              <a:cs typeface="Arial"/>
            </a:rPr>
            <a:t>
Before going through the detail of scoring all 95 elements, you may want to start with the "Quick Version" worksheet, which gives you an approximation for the more detailed exercise using only 15 questions.  You'll need about 20 minutes to complete the entire questionnaire; you won't need any data - just your knowledge of your organization and the airline industry.
</a:t>
          </a:r>
          <a:r>
            <a:rPr lang="en-US" cap="none" sz="1000" b="1" i="0" u="none" baseline="0">
              <a:latin typeface="Arial"/>
              <a:ea typeface="Arial"/>
              <a:cs typeface="Arial"/>
            </a:rPr>
            <a:t>Scores and Weightings
</a:t>
          </a:r>
          <a:r>
            <a:rPr lang="en-US" cap="none" sz="1000" b="0" i="0" u="none" baseline="0">
              <a:latin typeface="Arial"/>
              <a:ea typeface="Arial"/>
              <a:cs typeface="Arial"/>
            </a:rPr>
            <a:t>We have selected criteria that describe a wide range of performance.  Stage 1 is poor, while Stage 4 is excellent.  Please note that the criteria for Stage 4 are set intentionally high.  This means even the best sourcing projects will not likely score in Stage 4 across all, or even most dimensions. Stage 4 can best be viewed as a stretch goal; many well-managed projects will probably not score much above Stage 3.
</a:t>
          </a:r>
          <a:r>
            <a:rPr lang="en-US" cap="none" sz="1000" b="1" i="0" u="none" baseline="0">
              <a:latin typeface="Arial"/>
              <a:ea typeface="Arial"/>
              <a:cs typeface="Arial"/>
            </a:rPr>
            <a:t>You may enter any value for a score or a goal, from 0.5 to 4.5.  You may use partial numbers, such as 2.5 or 3.3, to make a more accurate assessment.</a:t>
          </a:r>
          <a:r>
            <a:rPr lang="en-US" cap="none" sz="1000" b="0" i="0" u="none" baseline="0">
              <a:latin typeface="Arial"/>
              <a:ea typeface="Arial"/>
              <a:cs typeface="Arial"/>
            </a:rPr>
            <a:t>
 </a:t>
          </a:r>
          <a:r>
            <a:rPr lang="en-US" cap="none" sz="1000" b="0" i="0" u="none" baseline="0">
              <a:latin typeface="Arial"/>
              <a:ea typeface="Arial"/>
              <a:cs typeface="Arial"/>
            </a:rPr>
            <a:t>
The average of the element scores is used to calculate the dimension's score.  The average of the ten dimension scores is used to calculate the total airline sourcing score, but if your situation requires different weightings for individual dimensions, you can feel free to enter the appropriate proportions on the "Scores" worksheet.
Suggestions for improving this tool are definitely welcome!  Please contact us with your thoughts.
Thank you.
Travel Analytics, Inc.
www.travelanalytics.com
+1 (440) 248-4111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371475</xdr:colOff>
      <xdr:row>4</xdr:row>
      <xdr:rowOff>66675</xdr:rowOff>
    </xdr:from>
    <xdr:to>
      <xdr:col>18</xdr:col>
      <xdr:colOff>438150</xdr:colOff>
      <xdr:row>7</xdr:row>
      <xdr:rowOff>104775</xdr:rowOff>
    </xdr:to>
    <xdr:sp>
      <xdr:nvSpPr>
        <xdr:cNvPr id="1" name="Text 1"/>
        <xdr:cNvSpPr txBox="1">
          <a:spLocks noChangeArrowheads="1"/>
        </xdr:cNvSpPr>
      </xdr:nvSpPr>
      <xdr:spPr>
        <a:xfrm>
          <a:off x="10391775" y="2362200"/>
          <a:ext cx="1695450" cy="6953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your scores and your goals in these yellow boxes.  Use any number between 0.5 and 4.5.</a:t>
          </a:r>
        </a:p>
      </xdr:txBody>
    </xdr:sp>
    <xdr:clientData/>
  </xdr:twoCellAnchor>
  <xdr:twoCellAnchor>
    <xdr:from>
      <xdr:col>1</xdr:col>
      <xdr:colOff>0</xdr:colOff>
      <xdr:row>13</xdr:row>
      <xdr:rowOff>228600</xdr:rowOff>
    </xdr:from>
    <xdr:to>
      <xdr:col>3</xdr:col>
      <xdr:colOff>628650</xdr:colOff>
      <xdr:row>25</xdr:row>
      <xdr:rowOff>38100</xdr:rowOff>
    </xdr:to>
    <xdr:sp>
      <xdr:nvSpPr>
        <xdr:cNvPr id="2" name="Text 3"/>
        <xdr:cNvSpPr txBox="1">
          <a:spLocks noChangeArrowheads="1"/>
        </xdr:cNvSpPr>
      </xdr:nvSpPr>
      <xdr:spPr>
        <a:xfrm>
          <a:off x="180975" y="4629150"/>
          <a:ext cx="3429000" cy="1943100"/>
        </a:xfrm>
        <a:prstGeom prst="rect">
          <a:avLst/>
        </a:prstGeom>
        <a:solidFill>
          <a:srgbClr val="E3E3E3"/>
        </a:solidFill>
        <a:ln w="1714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Each element relates to the category within which it is listed and, more generally, to the overall dimension on whose worksheet it is located. There are three elements in this sample.  Each one  relates , in this sample, to how clearly terms are defined on this particular project.
Each element is a topic or issue.  You then evaluate the four criteria in the row to the right of the element, and score your project accordingly</a:t>
          </a:r>
        </a:p>
      </xdr:txBody>
    </xdr:sp>
    <xdr:clientData/>
  </xdr:twoCellAnchor>
  <xdr:twoCellAnchor>
    <xdr:from>
      <xdr:col>1</xdr:col>
      <xdr:colOff>28575</xdr:colOff>
      <xdr:row>1</xdr:row>
      <xdr:rowOff>28575</xdr:rowOff>
    </xdr:from>
    <xdr:to>
      <xdr:col>2</xdr:col>
      <xdr:colOff>819150</xdr:colOff>
      <xdr:row>1</xdr:row>
      <xdr:rowOff>314325</xdr:rowOff>
    </xdr:to>
    <xdr:sp>
      <xdr:nvSpPr>
        <xdr:cNvPr id="3" name="Text 4"/>
        <xdr:cNvSpPr txBox="1">
          <a:spLocks noChangeArrowheads="1"/>
        </xdr:cNvSpPr>
      </xdr:nvSpPr>
      <xdr:spPr>
        <a:xfrm>
          <a:off x="209550" y="657225"/>
          <a:ext cx="1133475" cy="2857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Dimension</a:t>
          </a:r>
        </a:p>
      </xdr:txBody>
    </xdr:sp>
    <xdr:clientData/>
  </xdr:twoCellAnchor>
  <xdr:twoCellAnchor>
    <xdr:from>
      <xdr:col>2</xdr:col>
      <xdr:colOff>1019175</xdr:colOff>
      <xdr:row>1</xdr:row>
      <xdr:rowOff>66675</xdr:rowOff>
    </xdr:from>
    <xdr:to>
      <xdr:col>3</xdr:col>
      <xdr:colOff>619125</xdr:colOff>
      <xdr:row>1</xdr:row>
      <xdr:rowOff>352425</xdr:rowOff>
    </xdr:to>
    <xdr:sp>
      <xdr:nvSpPr>
        <xdr:cNvPr id="4" name="Text 6"/>
        <xdr:cNvSpPr txBox="1">
          <a:spLocks noChangeArrowheads="1"/>
        </xdr:cNvSpPr>
      </xdr:nvSpPr>
      <xdr:spPr>
        <a:xfrm>
          <a:off x="1543050" y="695325"/>
          <a:ext cx="2057400" cy="285750"/>
        </a:xfrm>
        <a:prstGeom prst="rect">
          <a:avLst/>
        </a:prstGeom>
        <a:solidFill>
          <a:srgbClr val="CC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Category</a:t>
          </a:r>
        </a:p>
      </xdr:txBody>
    </xdr:sp>
    <xdr:clientData/>
  </xdr:twoCellAnchor>
  <xdr:twoCellAnchor>
    <xdr:from>
      <xdr:col>5</xdr:col>
      <xdr:colOff>342900</xdr:colOff>
      <xdr:row>1</xdr:row>
      <xdr:rowOff>504825</xdr:rowOff>
    </xdr:from>
    <xdr:to>
      <xdr:col>5</xdr:col>
      <xdr:colOff>1209675</xdr:colOff>
      <xdr:row>1</xdr:row>
      <xdr:rowOff>762000</xdr:rowOff>
    </xdr:to>
    <xdr:sp>
      <xdr:nvSpPr>
        <xdr:cNvPr id="5" name="Text 10"/>
        <xdr:cNvSpPr txBox="1">
          <a:spLocks noChangeArrowheads="1"/>
        </xdr:cNvSpPr>
      </xdr:nvSpPr>
      <xdr:spPr>
        <a:xfrm>
          <a:off x="4591050" y="1133475"/>
          <a:ext cx="866775" cy="257175"/>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Now</a:t>
          </a:r>
        </a:p>
      </xdr:txBody>
    </xdr:sp>
    <xdr:clientData/>
  </xdr:twoCellAnchor>
  <xdr:twoCellAnchor>
    <xdr:from>
      <xdr:col>7</xdr:col>
      <xdr:colOff>371475</xdr:colOff>
      <xdr:row>1</xdr:row>
      <xdr:rowOff>152400</xdr:rowOff>
    </xdr:from>
    <xdr:to>
      <xdr:col>9</xdr:col>
      <xdr:colOff>47625</xdr:colOff>
      <xdr:row>1</xdr:row>
      <xdr:rowOff>381000</xdr:rowOff>
    </xdr:to>
    <xdr:sp>
      <xdr:nvSpPr>
        <xdr:cNvPr id="6" name="Text 11"/>
        <xdr:cNvSpPr txBox="1">
          <a:spLocks noChangeArrowheads="1"/>
        </xdr:cNvSpPr>
      </xdr:nvSpPr>
      <xdr:spPr>
        <a:xfrm>
          <a:off x="6200775" y="781050"/>
          <a:ext cx="1038225" cy="228600"/>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Most Likely</a:t>
          </a:r>
        </a:p>
      </xdr:txBody>
    </xdr:sp>
    <xdr:clientData/>
  </xdr:twoCellAnchor>
  <xdr:twoCellAnchor>
    <xdr:from>
      <xdr:col>3</xdr:col>
      <xdr:colOff>762000</xdr:colOff>
      <xdr:row>10</xdr:row>
      <xdr:rowOff>104775</xdr:rowOff>
    </xdr:from>
    <xdr:to>
      <xdr:col>15</xdr:col>
      <xdr:colOff>28575</xdr:colOff>
      <xdr:row>14</xdr:row>
      <xdr:rowOff>142875</xdr:rowOff>
    </xdr:to>
    <xdr:sp>
      <xdr:nvSpPr>
        <xdr:cNvPr id="7" name="Text 13"/>
        <xdr:cNvSpPr txBox="1">
          <a:spLocks noChangeArrowheads="1"/>
        </xdr:cNvSpPr>
      </xdr:nvSpPr>
      <xdr:spPr>
        <a:xfrm>
          <a:off x="3743325" y="3867150"/>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twoCellAnchor>
    <xdr:from>
      <xdr:col>5</xdr:col>
      <xdr:colOff>847725</xdr:colOff>
      <xdr:row>19</xdr:row>
      <xdr:rowOff>114300</xdr:rowOff>
    </xdr:from>
    <xdr:to>
      <xdr:col>9</xdr:col>
      <xdr:colOff>647700</xdr:colOff>
      <xdr:row>23</xdr:row>
      <xdr:rowOff>9525</xdr:rowOff>
    </xdr:to>
    <xdr:sp>
      <xdr:nvSpPr>
        <xdr:cNvPr id="8" name="Text 17"/>
        <xdr:cNvSpPr txBox="1">
          <a:spLocks noChangeArrowheads="1"/>
        </xdr:cNvSpPr>
      </xdr:nvSpPr>
      <xdr:spPr>
        <a:xfrm>
          <a:off x="5095875" y="5676900"/>
          <a:ext cx="2743200" cy="5429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Questions?  Give us a call at +1 (440) 248-4111.  We'll be glad to help!</a:t>
          </a:r>
        </a:p>
      </xdr:txBody>
    </xdr:sp>
    <xdr:clientData/>
  </xdr:twoCellAnchor>
  <xdr:twoCellAnchor>
    <xdr:from>
      <xdr:col>14</xdr:col>
      <xdr:colOff>142875</xdr:colOff>
      <xdr:row>5</xdr:row>
      <xdr:rowOff>323850</xdr:rowOff>
    </xdr:from>
    <xdr:to>
      <xdr:col>15</xdr:col>
      <xdr:colOff>266700</xdr:colOff>
      <xdr:row>5</xdr:row>
      <xdr:rowOff>323850</xdr:rowOff>
    </xdr:to>
    <xdr:sp>
      <xdr:nvSpPr>
        <xdr:cNvPr id="9" name="Line 18"/>
        <xdr:cNvSpPr>
          <a:spLocks/>
        </xdr:cNvSpPr>
      </xdr:nvSpPr>
      <xdr:spPr>
        <a:xfrm flipH="1">
          <a:off x="9886950" y="279082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1057275</xdr:colOff>
      <xdr:row>1</xdr:row>
      <xdr:rowOff>923925</xdr:rowOff>
    </xdr:from>
    <xdr:to>
      <xdr:col>7</xdr:col>
      <xdr:colOff>523875</xdr:colOff>
      <xdr:row>2</xdr:row>
      <xdr:rowOff>47625</xdr:rowOff>
    </xdr:to>
    <xdr:sp>
      <xdr:nvSpPr>
        <xdr:cNvPr id="10" name="Text 32"/>
        <xdr:cNvSpPr txBox="1">
          <a:spLocks noChangeArrowheads="1"/>
        </xdr:cNvSpPr>
      </xdr:nvSpPr>
      <xdr:spPr>
        <a:xfrm>
          <a:off x="5305425" y="1552575"/>
          <a:ext cx="1047750" cy="209550"/>
        </a:xfrm>
        <a:prstGeom prst="rect">
          <a:avLst/>
        </a:prstGeom>
        <a:solidFill>
          <a:srgbClr val="FF99CC"/>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Criteria</a:t>
          </a:r>
        </a:p>
      </xdr:txBody>
    </xdr:sp>
    <xdr:clientData/>
  </xdr:twoCellAnchor>
  <xdr:twoCellAnchor>
    <xdr:from>
      <xdr:col>2</xdr:col>
      <xdr:colOff>1628775</xdr:colOff>
      <xdr:row>11</xdr:row>
      <xdr:rowOff>180975</xdr:rowOff>
    </xdr:from>
    <xdr:to>
      <xdr:col>3</xdr:col>
      <xdr:colOff>304800</xdr:colOff>
      <xdr:row>12</xdr:row>
      <xdr:rowOff>228600</xdr:rowOff>
    </xdr:to>
    <xdr:sp>
      <xdr:nvSpPr>
        <xdr:cNvPr id="11" name="Text 6"/>
        <xdr:cNvSpPr txBox="1">
          <a:spLocks noChangeArrowheads="1"/>
        </xdr:cNvSpPr>
      </xdr:nvSpPr>
      <xdr:spPr>
        <a:xfrm>
          <a:off x="2152650" y="4105275"/>
          <a:ext cx="1133475" cy="285750"/>
        </a:xfrm>
        <a:prstGeom prst="rect">
          <a:avLst/>
        </a:prstGeom>
        <a:solidFill>
          <a:srgbClr val="FF9900"/>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Elements</a:t>
          </a:r>
        </a:p>
      </xdr:txBody>
    </xdr:sp>
    <xdr:clientData/>
  </xdr:twoCellAnchor>
  <xdr:twoCellAnchor>
    <xdr:from>
      <xdr:col>3</xdr:col>
      <xdr:colOff>38100</xdr:colOff>
      <xdr:row>2</xdr:row>
      <xdr:rowOff>152400</xdr:rowOff>
    </xdr:from>
    <xdr:to>
      <xdr:col>10</xdr:col>
      <xdr:colOff>114300</xdr:colOff>
      <xdr:row>2</xdr:row>
      <xdr:rowOff>390525</xdr:rowOff>
    </xdr:to>
    <xdr:grpSp>
      <xdr:nvGrpSpPr>
        <xdr:cNvPr id="12" name="Group 38"/>
        <xdr:cNvGrpSpPr>
          <a:grpSpLocks/>
        </xdr:cNvGrpSpPr>
      </xdr:nvGrpSpPr>
      <xdr:grpSpPr>
        <a:xfrm>
          <a:off x="3019425" y="1866900"/>
          <a:ext cx="5514975" cy="238125"/>
          <a:chOff x="-1057" y="-31"/>
          <a:chExt cx="20844" cy="25"/>
        </a:xfrm>
        <a:solidFill>
          <a:srgbClr val="FFFFFF"/>
        </a:solidFill>
      </xdr:grpSpPr>
      <xdr:sp>
        <xdr:nvSpPr>
          <xdr:cNvPr id="13"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14"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15"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16"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17"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18"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19"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20"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21"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2</xdr:col>
      <xdr:colOff>161925</xdr:colOff>
      <xdr:row>1</xdr:row>
      <xdr:rowOff>314325</xdr:rowOff>
    </xdr:from>
    <xdr:to>
      <xdr:col>2</xdr:col>
      <xdr:colOff>180975</xdr:colOff>
      <xdr:row>1</xdr:row>
      <xdr:rowOff>1076325</xdr:rowOff>
    </xdr:to>
    <xdr:sp>
      <xdr:nvSpPr>
        <xdr:cNvPr id="22" name="Line 48"/>
        <xdr:cNvSpPr>
          <a:spLocks/>
        </xdr:cNvSpPr>
      </xdr:nvSpPr>
      <xdr:spPr>
        <a:xfrm>
          <a:off x="685800" y="942975"/>
          <a:ext cx="1905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352425</xdr:rowOff>
    </xdr:from>
    <xdr:to>
      <xdr:col>2</xdr:col>
      <xdr:colOff>2047875</xdr:colOff>
      <xdr:row>4</xdr:row>
      <xdr:rowOff>9525</xdr:rowOff>
    </xdr:to>
    <xdr:sp>
      <xdr:nvSpPr>
        <xdr:cNvPr id="23" name="Line 49"/>
        <xdr:cNvSpPr>
          <a:spLocks/>
        </xdr:cNvSpPr>
      </xdr:nvSpPr>
      <xdr:spPr>
        <a:xfrm flipH="1">
          <a:off x="1276350" y="981075"/>
          <a:ext cx="1295400" cy="1323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1247775</xdr:colOff>
      <xdr:row>10</xdr:row>
      <xdr:rowOff>38100</xdr:rowOff>
    </xdr:from>
    <xdr:to>
      <xdr:col>2</xdr:col>
      <xdr:colOff>1628775</xdr:colOff>
      <xdr:row>11</xdr:row>
      <xdr:rowOff>123825</xdr:rowOff>
    </xdr:to>
    <xdr:sp>
      <xdr:nvSpPr>
        <xdr:cNvPr id="24" name="Line 50"/>
        <xdr:cNvSpPr>
          <a:spLocks/>
        </xdr:cNvSpPr>
      </xdr:nvSpPr>
      <xdr:spPr>
        <a:xfrm flipH="1" flipV="1">
          <a:off x="1771650" y="3800475"/>
          <a:ext cx="381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16</xdr:row>
      <xdr:rowOff>47625</xdr:rowOff>
    </xdr:from>
    <xdr:to>
      <xdr:col>15</xdr:col>
      <xdr:colOff>142875</xdr:colOff>
      <xdr:row>21</xdr:row>
      <xdr:rowOff>0</xdr:rowOff>
    </xdr:to>
    <xdr:sp>
      <xdr:nvSpPr>
        <xdr:cNvPr id="25" name="Line 53"/>
        <xdr:cNvSpPr>
          <a:spLocks/>
        </xdr:cNvSpPr>
      </xdr:nvSpPr>
      <xdr:spPr>
        <a:xfrm flipH="1" flipV="1">
          <a:off x="9182100" y="5124450"/>
          <a:ext cx="98107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18</xdr:row>
      <xdr:rowOff>28575</xdr:rowOff>
    </xdr:from>
    <xdr:to>
      <xdr:col>18</xdr:col>
      <xdr:colOff>438150</xdr:colOff>
      <xdr:row>27</xdr:row>
      <xdr:rowOff>142875</xdr:rowOff>
    </xdr:to>
    <xdr:sp>
      <xdr:nvSpPr>
        <xdr:cNvPr id="26" name="Text 2"/>
        <xdr:cNvSpPr txBox="1">
          <a:spLocks noChangeArrowheads="1"/>
        </xdr:cNvSpPr>
      </xdr:nvSpPr>
      <xdr:spPr>
        <a:xfrm>
          <a:off x="10201275" y="5429250"/>
          <a:ext cx="1885950" cy="1571625"/>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grey boxes show the calculated averages.  These boxes have formulas in them; don't enter numbers into these boxes.
These scores are posted to the "Summary" worksheet, and are used in the final calculations.</a:t>
          </a:r>
        </a:p>
      </xdr:txBody>
    </xdr:sp>
    <xdr:clientData/>
  </xdr:twoCellAnchor>
  <xdr:twoCellAnchor>
    <xdr:from>
      <xdr:col>5</xdr:col>
      <xdr:colOff>1209675</xdr:colOff>
      <xdr:row>1</xdr:row>
      <xdr:rowOff>638175</xdr:rowOff>
    </xdr:from>
    <xdr:to>
      <xdr:col>11</xdr:col>
      <xdr:colOff>161925</xdr:colOff>
      <xdr:row>1</xdr:row>
      <xdr:rowOff>638175</xdr:rowOff>
    </xdr:to>
    <xdr:sp>
      <xdr:nvSpPr>
        <xdr:cNvPr id="27" name="AutoShape 55"/>
        <xdr:cNvSpPr>
          <a:spLocks/>
        </xdr:cNvSpPr>
      </xdr:nvSpPr>
      <xdr:spPr>
        <a:xfrm>
          <a:off x="5457825" y="1266825"/>
          <a:ext cx="3314700" cy="0"/>
        </a:xfrm>
        <a:prstGeom prst="straightConnector1">
          <a:avLst>
            <a:gd name="adj1" fmla="val -214657"/>
            <a:gd name="adj2" fmla="val -50004"/>
            <a:gd name="adj3" fmla="val -21465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1</xdr:row>
      <xdr:rowOff>647700</xdr:rowOff>
    </xdr:from>
    <xdr:to>
      <xdr:col>11</xdr:col>
      <xdr:colOff>161925</xdr:colOff>
      <xdr:row>2</xdr:row>
      <xdr:rowOff>85725</xdr:rowOff>
    </xdr:to>
    <xdr:sp>
      <xdr:nvSpPr>
        <xdr:cNvPr id="28" name="Line 56"/>
        <xdr:cNvSpPr>
          <a:spLocks/>
        </xdr:cNvSpPr>
      </xdr:nvSpPr>
      <xdr:spPr>
        <a:xfrm>
          <a:off x="8772525" y="127635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xdr:row>
      <xdr:rowOff>828675</xdr:rowOff>
    </xdr:from>
    <xdr:to>
      <xdr:col>5</xdr:col>
      <xdr:colOff>676275</xdr:colOff>
      <xdr:row>5</xdr:row>
      <xdr:rowOff>85725</xdr:rowOff>
    </xdr:to>
    <xdr:sp>
      <xdr:nvSpPr>
        <xdr:cNvPr id="29" name="Line 57"/>
        <xdr:cNvSpPr>
          <a:spLocks/>
        </xdr:cNvSpPr>
      </xdr:nvSpPr>
      <xdr:spPr>
        <a:xfrm flipV="1">
          <a:off x="4924425" y="1457325"/>
          <a:ext cx="0" cy="1095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1</xdr:row>
      <xdr:rowOff>266700</xdr:rowOff>
    </xdr:from>
    <xdr:to>
      <xdr:col>13</xdr:col>
      <xdr:colOff>190500</xdr:colOff>
      <xdr:row>1</xdr:row>
      <xdr:rowOff>295275</xdr:rowOff>
    </xdr:to>
    <xdr:sp>
      <xdr:nvSpPr>
        <xdr:cNvPr id="30" name="AutoShape 58"/>
        <xdr:cNvSpPr>
          <a:spLocks/>
        </xdr:cNvSpPr>
      </xdr:nvSpPr>
      <xdr:spPr>
        <a:xfrm>
          <a:off x="7239000" y="895350"/>
          <a:ext cx="2200275" cy="28575"/>
        </a:xfrm>
        <a:prstGeom prst="bentConnector2">
          <a:avLst>
            <a:gd name="adj1" fmla="val -379004"/>
            <a:gd name="adj2" fmla="val -1550000"/>
            <a:gd name="adj3" fmla="val -379004"/>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190500</xdr:colOff>
      <xdr:row>1</xdr:row>
      <xdr:rowOff>295275</xdr:rowOff>
    </xdr:from>
    <xdr:to>
      <xdr:col>13</xdr:col>
      <xdr:colOff>190500</xdr:colOff>
      <xdr:row>1</xdr:row>
      <xdr:rowOff>1066800</xdr:rowOff>
    </xdr:to>
    <xdr:sp>
      <xdr:nvSpPr>
        <xdr:cNvPr id="31" name="Line 60"/>
        <xdr:cNvSpPr>
          <a:spLocks/>
        </xdr:cNvSpPr>
      </xdr:nvSpPr>
      <xdr:spPr>
        <a:xfrm>
          <a:off x="9439275" y="923925"/>
          <a:ext cx="0"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1066800</xdr:colOff>
      <xdr:row>1</xdr:row>
      <xdr:rowOff>466725</xdr:rowOff>
    </xdr:from>
    <xdr:to>
      <xdr:col>7</xdr:col>
      <xdr:colOff>1066800</xdr:colOff>
      <xdr:row>5</xdr:row>
      <xdr:rowOff>161925</xdr:rowOff>
    </xdr:to>
    <xdr:sp>
      <xdr:nvSpPr>
        <xdr:cNvPr id="32" name="Line 61"/>
        <xdr:cNvSpPr>
          <a:spLocks/>
        </xdr:cNvSpPr>
      </xdr:nvSpPr>
      <xdr:spPr>
        <a:xfrm flipV="1">
          <a:off x="6896100" y="1095375"/>
          <a:ext cx="0" cy="1533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0</xdr:row>
      <xdr:rowOff>228600</xdr:rowOff>
    </xdr:from>
    <xdr:to>
      <xdr:col>9</xdr:col>
      <xdr:colOff>1171575</xdr:colOff>
      <xdr:row>0</xdr:row>
      <xdr:rowOff>581025</xdr:rowOff>
    </xdr:to>
    <xdr:sp>
      <xdr:nvSpPr>
        <xdr:cNvPr id="33" name="TextBox 62"/>
        <xdr:cNvSpPr txBox="1">
          <a:spLocks noChangeArrowheads="1"/>
        </xdr:cNvSpPr>
      </xdr:nvSpPr>
      <xdr:spPr>
        <a:xfrm>
          <a:off x="3733800" y="228600"/>
          <a:ext cx="4629150" cy="35242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Airline Sourcing Project Stress Test - Scoring Sample Page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xdr:row>
      <xdr:rowOff>114300</xdr:rowOff>
    </xdr:from>
    <xdr:to>
      <xdr:col>11</xdr:col>
      <xdr:colOff>38100</xdr:colOff>
      <xdr:row>1</xdr:row>
      <xdr:rowOff>352425</xdr:rowOff>
    </xdr:to>
    <xdr:grpSp>
      <xdr:nvGrpSpPr>
        <xdr:cNvPr id="1" name="Group 61"/>
        <xdr:cNvGrpSpPr>
          <a:grpSpLocks/>
        </xdr:cNvGrpSpPr>
      </xdr:nvGrpSpPr>
      <xdr:grpSpPr>
        <a:xfrm>
          <a:off x="3219450" y="285750"/>
          <a:ext cx="5200650" cy="238125"/>
          <a:chOff x="-1057" y="-31"/>
          <a:chExt cx="20975" cy="25"/>
        </a:xfrm>
        <a:solidFill>
          <a:srgbClr val="FFFFFF"/>
        </a:solidFill>
      </xdr:grpSpPr>
      <xdr:sp>
        <xdr:nvSpPr>
          <xdr:cNvPr id="2" name="Text 3"/>
          <xdr:cNvSpPr txBox="1">
            <a:spLocks noChangeArrowheads="1"/>
          </xdr:cNvSpPr>
        </xdr:nvSpPr>
        <xdr:spPr>
          <a:xfrm>
            <a:off x="747" y="-31"/>
            <a:ext cx="1190"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384"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744" y="-31"/>
            <a:ext cx="1154"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350" y="-31"/>
            <a:ext cx="1190"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384" y="-31"/>
            <a:ext cx="1154"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3091" y="-30"/>
            <a:ext cx="1269"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90" y="-31"/>
            <a:ext cx="1342"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70" y="-31"/>
            <a:ext cx="1384"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534" y="-31"/>
            <a:ext cx="1384"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2</xdr:col>
      <xdr:colOff>1790700</xdr:colOff>
      <xdr:row>36</xdr:row>
      <xdr:rowOff>66675</xdr:rowOff>
    </xdr:from>
    <xdr:to>
      <xdr:col>11</xdr:col>
      <xdr:colOff>342900</xdr:colOff>
      <xdr:row>42</xdr:row>
      <xdr:rowOff>9525</xdr:rowOff>
    </xdr:to>
    <xdr:sp>
      <xdr:nvSpPr>
        <xdr:cNvPr id="11" name="Text 13"/>
        <xdr:cNvSpPr txBox="1">
          <a:spLocks noChangeArrowheads="1"/>
        </xdr:cNvSpPr>
      </xdr:nvSpPr>
      <xdr:spPr>
        <a:xfrm>
          <a:off x="2419350" y="10363200"/>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85725</xdr:rowOff>
    </xdr:from>
    <xdr:to>
      <xdr:col>10</xdr:col>
      <xdr:colOff>114300</xdr:colOff>
      <xdr:row>1</xdr:row>
      <xdr:rowOff>333375</xdr:rowOff>
    </xdr:to>
    <xdr:grpSp>
      <xdr:nvGrpSpPr>
        <xdr:cNvPr id="1" name="Group 1"/>
        <xdr:cNvGrpSpPr>
          <a:grpSpLocks/>
        </xdr:cNvGrpSpPr>
      </xdr:nvGrpSpPr>
      <xdr:grpSpPr>
        <a:xfrm>
          <a:off x="3019425" y="257175"/>
          <a:ext cx="5514975" cy="247650"/>
          <a:chOff x="-1057" y="-31"/>
          <a:chExt cx="20844" cy="27"/>
        </a:xfrm>
        <a:solidFill>
          <a:srgbClr val="FFFFFF"/>
        </a:solidFill>
      </xdr:grpSpPr>
      <xdr:sp>
        <xdr:nvSpPr>
          <xdr:cNvPr id="2" name="Text 3"/>
          <xdr:cNvSpPr txBox="1">
            <a:spLocks noChangeArrowheads="1"/>
          </xdr:cNvSpPr>
        </xdr:nvSpPr>
        <xdr:spPr>
          <a:xfrm>
            <a:off x="637" y="-31"/>
            <a:ext cx="1079" cy="27"/>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4"/>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7"/>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7"/>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7"/>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29"/>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4"/>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4"/>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4"/>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2</xdr:col>
      <xdr:colOff>2314575</xdr:colOff>
      <xdr:row>25</xdr:row>
      <xdr:rowOff>142875</xdr:rowOff>
    </xdr:from>
    <xdr:to>
      <xdr:col>12</xdr:col>
      <xdr:colOff>28575</xdr:colOff>
      <xdr:row>31</xdr:row>
      <xdr:rowOff>85725</xdr:rowOff>
    </xdr:to>
    <xdr:sp>
      <xdr:nvSpPr>
        <xdr:cNvPr id="11" name="Text 13"/>
        <xdr:cNvSpPr txBox="1">
          <a:spLocks noChangeArrowheads="1"/>
        </xdr:cNvSpPr>
      </xdr:nvSpPr>
      <xdr:spPr>
        <a:xfrm>
          <a:off x="2838450" y="688657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2</xdr:col>
      <xdr:colOff>1971675</xdr:colOff>
      <xdr:row>25</xdr:row>
      <xdr:rowOff>104775</xdr:rowOff>
    </xdr:from>
    <xdr:to>
      <xdr:col>11</xdr:col>
      <xdr:colOff>190500</xdr:colOff>
      <xdr:row>31</xdr:row>
      <xdr:rowOff>47625</xdr:rowOff>
    </xdr:to>
    <xdr:sp>
      <xdr:nvSpPr>
        <xdr:cNvPr id="11" name="Text 13"/>
        <xdr:cNvSpPr txBox="1">
          <a:spLocks noChangeArrowheads="1"/>
        </xdr:cNvSpPr>
      </xdr:nvSpPr>
      <xdr:spPr>
        <a:xfrm>
          <a:off x="2495550" y="726757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2</xdr:col>
      <xdr:colOff>2143125</xdr:colOff>
      <xdr:row>19</xdr:row>
      <xdr:rowOff>66675</xdr:rowOff>
    </xdr:from>
    <xdr:to>
      <xdr:col>11</xdr:col>
      <xdr:colOff>361950</xdr:colOff>
      <xdr:row>25</xdr:row>
      <xdr:rowOff>9525</xdr:rowOff>
    </xdr:to>
    <xdr:sp>
      <xdr:nvSpPr>
        <xdr:cNvPr id="11" name="Text 13"/>
        <xdr:cNvSpPr txBox="1">
          <a:spLocks noChangeArrowheads="1"/>
        </xdr:cNvSpPr>
      </xdr:nvSpPr>
      <xdr:spPr>
        <a:xfrm>
          <a:off x="2667000" y="4448175"/>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xdr:row>
      <xdr:rowOff>114300</xdr:rowOff>
    </xdr:from>
    <xdr:to>
      <xdr:col>10</xdr:col>
      <xdr:colOff>114300</xdr:colOff>
      <xdr:row>1</xdr:row>
      <xdr:rowOff>352425</xdr:rowOff>
    </xdr:to>
    <xdr:grpSp>
      <xdr:nvGrpSpPr>
        <xdr:cNvPr id="1" name="Group 1"/>
        <xdr:cNvGrpSpPr>
          <a:grpSpLocks/>
        </xdr:cNvGrpSpPr>
      </xdr:nvGrpSpPr>
      <xdr:grpSpPr>
        <a:xfrm>
          <a:off x="3019425" y="285750"/>
          <a:ext cx="5514975" cy="238125"/>
          <a:chOff x="-1057" y="-31"/>
          <a:chExt cx="20844" cy="25"/>
        </a:xfrm>
        <a:solidFill>
          <a:srgbClr val="FFFFFF"/>
        </a:solidFill>
      </xdr:grpSpPr>
      <xdr:sp>
        <xdr:nvSpPr>
          <xdr:cNvPr id="2" name="Text 3"/>
          <xdr:cNvSpPr txBox="1">
            <a:spLocks noChangeArrowheads="1"/>
          </xdr:cNvSpPr>
        </xdr:nvSpPr>
        <xdr:spPr>
          <a:xfrm>
            <a:off x="637" y="-31"/>
            <a:ext cx="1079"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1.0</a:t>
            </a:r>
          </a:p>
        </xdr:txBody>
      </xdr:sp>
      <xdr:sp>
        <xdr:nvSpPr>
          <xdr:cNvPr id="3" name="Text 4"/>
          <xdr:cNvSpPr txBox="1">
            <a:spLocks noChangeArrowheads="1"/>
          </xdr:cNvSpPr>
        </xdr:nvSpPr>
        <xdr:spPr>
          <a:xfrm>
            <a:off x="-1057" y="-28"/>
            <a:ext cx="1298" cy="22"/>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0.5</a:t>
            </a:r>
          </a:p>
        </xdr:txBody>
      </xdr:sp>
      <xdr:sp>
        <xdr:nvSpPr>
          <xdr:cNvPr id="4" name="Text 5"/>
          <xdr:cNvSpPr txBox="1">
            <a:spLocks noChangeArrowheads="1"/>
          </xdr:cNvSpPr>
        </xdr:nvSpPr>
        <xdr:spPr>
          <a:xfrm>
            <a:off x="5639"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2.0</a:t>
            </a:r>
          </a:p>
        </xdr:txBody>
      </xdr:sp>
      <xdr:sp>
        <xdr:nvSpPr>
          <xdr:cNvPr id="5" name="Text 6"/>
          <xdr:cNvSpPr txBox="1">
            <a:spLocks noChangeArrowheads="1"/>
          </xdr:cNvSpPr>
        </xdr:nvSpPr>
        <xdr:spPr>
          <a:xfrm>
            <a:off x="11470"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3.0</a:t>
            </a:r>
          </a:p>
        </xdr:txBody>
      </xdr:sp>
      <xdr:sp>
        <xdr:nvSpPr>
          <xdr:cNvPr id="6" name="Text 7"/>
          <xdr:cNvSpPr txBox="1">
            <a:spLocks noChangeArrowheads="1"/>
          </xdr:cNvSpPr>
        </xdr:nvSpPr>
        <xdr:spPr>
          <a:xfrm>
            <a:off x="16442" y="-31"/>
            <a:ext cx="1115" cy="25"/>
          </a:xfrm>
          <a:prstGeom prst="rect">
            <a:avLst/>
          </a:prstGeom>
          <a:solidFill>
            <a:srgbClr val="FFFFFF"/>
          </a:solidFill>
          <a:ln w="9525" cmpd="sng">
            <a:noFill/>
          </a:ln>
        </xdr:spPr>
        <xdr:txBody>
          <a:bodyPr vertOverflow="clip" wrap="square">
            <a:spAutoFit/>
          </a:bodyPr>
          <a:p>
            <a:pPr algn="l">
              <a:defRPr/>
            </a:pPr>
            <a:r>
              <a:rPr lang="en-US" cap="none" sz="1100" b="1" i="0" u="none" baseline="0">
                <a:latin typeface="Arial"/>
                <a:ea typeface="Arial"/>
                <a:cs typeface="Arial"/>
              </a:rPr>
              <a:t>4.0</a:t>
            </a:r>
          </a:p>
        </xdr:txBody>
      </xdr:sp>
      <xdr:sp>
        <xdr:nvSpPr>
          <xdr:cNvPr id="7" name="Text 8"/>
          <xdr:cNvSpPr txBox="1">
            <a:spLocks noChangeArrowheads="1"/>
          </xdr:cNvSpPr>
        </xdr:nvSpPr>
        <xdr:spPr>
          <a:xfrm>
            <a:off x="2830" y="-30"/>
            <a:ext cx="118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1.5</a:t>
            </a:r>
          </a:p>
        </xdr:txBody>
      </xdr:sp>
      <xdr:sp>
        <xdr:nvSpPr>
          <xdr:cNvPr id="8" name="Text 9"/>
          <xdr:cNvSpPr txBox="1">
            <a:spLocks noChangeArrowheads="1"/>
          </xdr:cNvSpPr>
        </xdr:nvSpPr>
        <xdr:spPr>
          <a:xfrm>
            <a:off x="8807"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2.5</a:t>
            </a:r>
          </a:p>
        </xdr:txBody>
      </xdr:sp>
      <xdr:sp>
        <xdr:nvSpPr>
          <xdr:cNvPr id="9" name="Text 10"/>
          <xdr:cNvSpPr txBox="1">
            <a:spLocks noChangeArrowheads="1"/>
          </xdr:cNvSpPr>
        </xdr:nvSpPr>
        <xdr:spPr>
          <a:xfrm>
            <a:off x="14206" y="-31"/>
            <a:ext cx="1261"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3.5</a:t>
            </a:r>
          </a:p>
        </xdr:txBody>
      </xdr:sp>
      <xdr:sp>
        <xdr:nvSpPr>
          <xdr:cNvPr id="10" name="Text 11"/>
          <xdr:cNvSpPr txBox="1">
            <a:spLocks noChangeArrowheads="1"/>
          </xdr:cNvSpPr>
        </xdr:nvSpPr>
        <xdr:spPr>
          <a:xfrm>
            <a:off x="18489" y="-31"/>
            <a:ext cx="1298" cy="23"/>
          </a:xfrm>
          <a:prstGeom prst="rect">
            <a:avLst/>
          </a:prstGeom>
          <a:solidFill>
            <a:srgbClr val="FFFFFF"/>
          </a:solidFill>
          <a:ln w="9525" cmpd="sng">
            <a:noFill/>
          </a:ln>
        </xdr:spPr>
        <xdr:txBody>
          <a:bodyPr vertOverflow="clip" wrap="square">
            <a:spAutoFit/>
          </a:bodyPr>
          <a:p>
            <a:pPr algn="l">
              <a:defRPr/>
            </a:pPr>
            <a:r>
              <a:rPr lang="en-US" cap="none" sz="1000" b="1" i="0" u="none" baseline="0">
                <a:latin typeface="Arial"/>
                <a:ea typeface="Arial"/>
                <a:cs typeface="Arial"/>
              </a:rPr>
              <a:t>4.5</a:t>
            </a:r>
          </a:p>
        </xdr:txBody>
      </xdr:sp>
    </xdr:grpSp>
    <xdr:clientData/>
  </xdr:twoCellAnchor>
  <xdr:twoCellAnchor>
    <xdr:from>
      <xdr:col>3</xdr:col>
      <xdr:colOff>0</xdr:colOff>
      <xdr:row>18</xdr:row>
      <xdr:rowOff>114300</xdr:rowOff>
    </xdr:from>
    <xdr:to>
      <xdr:col>13</xdr:col>
      <xdr:colOff>38100</xdr:colOff>
      <xdr:row>24</xdr:row>
      <xdr:rowOff>57150</xdr:rowOff>
    </xdr:to>
    <xdr:sp>
      <xdr:nvSpPr>
        <xdr:cNvPr id="11" name="Text 13"/>
        <xdr:cNvSpPr txBox="1">
          <a:spLocks noChangeArrowheads="1"/>
        </xdr:cNvSpPr>
      </xdr:nvSpPr>
      <xdr:spPr>
        <a:xfrm>
          <a:off x="2981325" y="4514850"/>
          <a:ext cx="6305550" cy="914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Read the four criteria that relate to the elements in Column C, and select the score (between 0.5 and 4.5)  that best reflects your "Now" (current) and "Most Likely" positions.  "Most Likely" should reflect the score you expect to achieve at whatever time in the project the issue is relevant. For example, most Decision and Contract issues won't be relevant until later in the project.  You may give these issues a low "Now" score but a higher "Most Likely" score if you're confident those issues will not be a problem at that stage of the project,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ravelanalytics.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tabSelected="1" workbookViewId="0" topLeftCell="A1">
      <selection activeCell="E11" sqref="E11"/>
    </sheetView>
  </sheetViews>
  <sheetFormatPr defaultColWidth="9.140625" defaultRowHeight="12.75"/>
  <sheetData>
    <row r="1" spans="1:17" ht="12.75">
      <c r="A1" s="11"/>
      <c r="B1" s="11"/>
      <c r="C1" s="11"/>
      <c r="D1" s="11"/>
      <c r="E1" s="11"/>
      <c r="F1" s="11"/>
      <c r="G1" s="11"/>
      <c r="H1" s="11"/>
      <c r="I1" s="11"/>
      <c r="J1" s="11"/>
      <c r="K1" s="11"/>
      <c r="L1" s="11"/>
      <c r="M1" s="11"/>
      <c r="N1" s="11"/>
      <c r="O1" s="11"/>
      <c r="P1" s="11"/>
      <c r="Q1" s="11"/>
    </row>
    <row r="2" spans="1:17" ht="12.75">
      <c r="A2" s="11"/>
      <c r="B2" s="11"/>
      <c r="C2" s="11"/>
      <c r="D2" s="11"/>
      <c r="E2" s="11"/>
      <c r="F2" s="11"/>
      <c r="G2" s="11"/>
      <c r="H2" s="11"/>
      <c r="I2" s="11"/>
      <c r="J2" s="11"/>
      <c r="K2" s="11"/>
      <c r="L2" s="11"/>
      <c r="M2" s="11"/>
      <c r="N2" s="11"/>
      <c r="O2" s="11"/>
      <c r="P2" s="11"/>
      <c r="Q2" s="11"/>
    </row>
    <row r="3" spans="1:17" ht="15.75">
      <c r="A3" s="11"/>
      <c r="B3" s="11"/>
      <c r="C3" s="11"/>
      <c r="D3" s="11"/>
      <c r="E3" s="11"/>
      <c r="F3" s="11"/>
      <c r="G3" s="11"/>
      <c r="H3" s="28" t="s">
        <v>58</v>
      </c>
      <c r="I3" s="11"/>
      <c r="J3" s="11"/>
      <c r="K3" s="11"/>
      <c r="L3" s="11"/>
      <c r="M3" s="11"/>
      <c r="N3" s="11"/>
      <c r="O3" s="11"/>
      <c r="P3" s="11"/>
      <c r="Q3" s="11"/>
    </row>
    <row r="4" spans="1:17" ht="20.25">
      <c r="A4" s="11"/>
      <c r="B4" s="11"/>
      <c r="C4" s="11"/>
      <c r="D4" s="11"/>
      <c r="E4" s="11"/>
      <c r="F4" s="11"/>
      <c r="G4" s="11"/>
      <c r="H4" s="29" t="s">
        <v>59</v>
      </c>
      <c r="I4" s="11"/>
      <c r="J4" s="11"/>
      <c r="K4" s="11"/>
      <c r="L4" s="11"/>
      <c r="M4" s="11"/>
      <c r="N4" s="11"/>
      <c r="O4" s="11"/>
      <c r="P4" s="11"/>
      <c r="Q4" s="11"/>
    </row>
    <row r="5" spans="1:17" ht="20.25">
      <c r="A5" s="11"/>
      <c r="B5" s="11"/>
      <c r="C5" s="11"/>
      <c r="D5" s="11"/>
      <c r="E5" s="11"/>
      <c r="F5" s="11"/>
      <c r="G5" s="11"/>
      <c r="H5" s="29" t="s">
        <v>60</v>
      </c>
      <c r="I5" s="11"/>
      <c r="J5" s="11"/>
      <c r="K5" s="11"/>
      <c r="L5" s="11"/>
      <c r="M5" s="11"/>
      <c r="N5" s="11"/>
      <c r="O5" s="11"/>
      <c r="P5" s="11"/>
      <c r="Q5" s="11"/>
    </row>
    <row r="6" spans="1:17" ht="15.75">
      <c r="A6" s="11"/>
      <c r="B6" s="11"/>
      <c r="C6" s="11"/>
      <c r="D6" s="11"/>
      <c r="E6" s="11"/>
      <c r="F6" s="11"/>
      <c r="G6" s="11"/>
      <c r="H6" s="28" t="s">
        <v>61</v>
      </c>
      <c r="I6" s="11"/>
      <c r="J6" s="11"/>
      <c r="K6" s="11"/>
      <c r="L6" s="11"/>
      <c r="M6" s="11"/>
      <c r="N6" s="11"/>
      <c r="O6" s="11"/>
      <c r="P6" s="11"/>
      <c r="Q6" s="11"/>
    </row>
    <row r="7" spans="1:17" ht="57.75" customHeight="1">
      <c r="A7" s="11"/>
      <c r="B7" s="11"/>
      <c r="C7" s="11"/>
      <c r="D7" s="11"/>
      <c r="E7" s="11"/>
      <c r="F7" s="11"/>
      <c r="G7" s="11"/>
      <c r="H7" s="29"/>
      <c r="I7" s="11"/>
      <c r="J7" s="11"/>
      <c r="K7" s="11"/>
      <c r="L7" s="11"/>
      <c r="M7" s="11"/>
      <c r="N7" s="11"/>
      <c r="O7" s="11"/>
      <c r="P7" s="11"/>
      <c r="Q7" s="11"/>
    </row>
    <row r="8" spans="1:17" ht="15.75">
      <c r="A8" s="11"/>
      <c r="B8" s="11"/>
      <c r="C8" s="11"/>
      <c r="D8" s="11"/>
      <c r="E8" s="11"/>
      <c r="F8" s="11"/>
      <c r="G8" s="11"/>
      <c r="H8" s="28" t="s">
        <v>62</v>
      </c>
      <c r="I8" s="11"/>
      <c r="J8" s="11"/>
      <c r="K8" s="11"/>
      <c r="L8" s="11"/>
      <c r="M8" s="11"/>
      <c r="N8" s="11"/>
      <c r="O8" s="11"/>
      <c r="P8" s="11"/>
      <c r="Q8" s="11"/>
    </row>
    <row r="9" spans="1:17" ht="12.75">
      <c r="A9" s="11"/>
      <c r="B9" s="11"/>
      <c r="C9" s="11"/>
      <c r="D9" s="11"/>
      <c r="E9" s="11"/>
      <c r="F9" s="11"/>
      <c r="G9" s="11"/>
      <c r="H9" s="11"/>
      <c r="I9" s="11"/>
      <c r="J9" s="11"/>
      <c r="K9" s="11"/>
      <c r="L9" s="11"/>
      <c r="M9" s="11"/>
      <c r="N9" s="11"/>
      <c r="O9" s="11"/>
      <c r="P9" s="11"/>
      <c r="Q9" s="11"/>
    </row>
    <row r="10" spans="1:17" ht="12.75">
      <c r="A10" s="11"/>
      <c r="B10" s="11"/>
      <c r="C10" s="11"/>
      <c r="D10" s="11"/>
      <c r="E10" s="11"/>
      <c r="F10" s="11"/>
      <c r="G10" s="11"/>
      <c r="H10" s="11"/>
      <c r="I10" s="11"/>
      <c r="J10" s="11"/>
      <c r="K10" s="11"/>
      <c r="L10" s="11"/>
      <c r="M10" s="11"/>
      <c r="N10" s="11"/>
      <c r="O10" s="11"/>
      <c r="P10" s="11"/>
      <c r="Q10" s="11"/>
    </row>
    <row r="11" spans="1:17" ht="12.75">
      <c r="A11" s="11"/>
      <c r="B11" s="11"/>
      <c r="C11" s="11"/>
      <c r="D11" s="11"/>
      <c r="E11" s="11"/>
      <c r="F11" s="11"/>
      <c r="G11" s="11"/>
      <c r="H11" s="11"/>
      <c r="I11" s="11"/>
      <c r="J11" s="11"/>
      <c r="K11" s="11"/>
      <c r="L11" s="11"/>
      <c r="M11" s="11"/>
      <c r="N11" s="11"/>
      <c r="O11" s="11"/>
      <c r="P11" s="11"/>
      <c r="Q11" s="11"/>
    </row>
    <row r="12" spans="1:17" ht="12.75">
      <c r="A12" s="11"/>
      <c r="B12" s="11"/>
      <c r="C12" s="11"/>
      <c r="D12" s="11"/>
      <c r="E12" s="11"/>
      <c r="F12" s="11"/>
      <c r="G12" s="11"/>
      <c r="H12" s="11"/>
      <c r="I12" s="11"/>
      <c r="J12" s="11"/>
      <c r="K12" s="11"/>
      <c r="L12" s="11"/>
      <c r="M12" s="11"/>
      <c r="N12" s="11"/>
      <c r="O12" s="11"/>
      <c r="P12" s="11"/>
      <c r="Q12" s="11"/>
    </row>
    <row r="13" spans="1:17" ht="12.75">
      <c r="A13" s="11"/>
      <c r="B13" s="11"/>
      <c r="C13" s="11"/>
      <c r="D13" s="11"/>
      <c r="E13" s="11"/>
      <c r="F13" s="11"/>
      <c r="G13" s="11"/>
      <c r="H13" s="11"/>
      <c r="I13" s="11"/>
      <c r="J13" s="11"/>
      <c r="K13" s="11"/>
      <c r="L13" s="11"/>
      <c r="M13" s="11"/>
      <c r="N13" s="11"/>
      <c r="O13" s="11"/>
      <c r="P13" s="11"/>
      <c r="Q13" s="11"/>
    </row>
    <row r="14" spans="1:17" ht="12.75">
      <c r="A14" s="11"/>
      <c r="B14" s="11"/>
      <c r="C14" s="11"/>
      <c r="D14" s="11"/>
      <c r="E14" s="11"/>
      <c r="F14" s="11"/>
      <c r="G14" s="11"/>
      <c r="H14" s="11"/>
      <c r="I14" s="11"/>
      <c r="J14" s="11"/>
      <c r="K14" s="11"/>
      <c r="L14" s="11"/>
      <c r="M14" s="11"/>
      <c r="N14" s="11"/>
      <c r="O14" s="11"/>
      <c r="P14" s="11"/>
      <c r="Q14" s="11"/>
    </row>
    <row r="15" spans="1:17" ht="12.75">
      <c r="A15" s="11"/>
      <c r="B15" s="11"/>
      <c r="C15" s="11"/>
      <c r="D15" s="11"/>
      <c r="E15" s="11"/>
      <c r="F15" s="11"/>
      <c r="G15" s="11"/>
      <c r="H15" s="11"/>
      <c r="I15" s="11"/>
      <c r="J15" s="11"/>
      <c r="K15" s="11"/>
      <c r="L15" s="11"/>
      <c r="M15" s="11"/>
      <c r="N15" s="11"/>
      <c r="O15" s="11"/>
      <c r="P15" s="11"/>
      <c r="Q15" s="11"/>
    </row>
    <row r="16" spans="1:17" ht="12.75">
      <c r="A16" s="11"/>
      <c r="B16" s="11"/>
      <c r="C16" s="11"/>
      <c r="D16" s="11"/>
      <c r="E16" s="11"/>
      <c r="F16" s="11"/>
      <c r="G16" s="11"/>
      <c r="H16" s="11"/>
      <c r="I16" s="11"/>
      <c r="J16" s="11"/>
      <c r="K16" s="11"/>
      <c r="L16" s="11"/>
      <c r="M16" s="11"/>
      <c r="N16" s="11"/>
      <c r="O16" s="11"/>
      <c r="P16" s="11"/>
      <c r="Q16" s="11"/>
    </row>
    <row r="17" spans="1:17" ht="12.75">
      <c r="A17" s="11"/>
      <c r="B17" s="11"/>
      <c r="C17" s="11"/>
      <c r="D17" s="11"/>
      <c r="E17" s="11"/>
      <c r="F17" s="11"/>
      <c r="G17" s="11"/>
      <c r="H17" s="11"/>
      <c r="I17" s="11"/>
      <c r="J17" s="11"/>
      <c r="K17" s="11"/>
      <c r="L17" s="11"/>
      <c r="M17" s="11"/>
      <c r="N17" s="11"/>
      <c r="O17" s="11"/>
      <c r="P17" s="11"/>
      <c r="Q17" s="11"/>
    </row>
    <row r="18" spans="1:17" ht="12.75">
      <c r="A18" s="11"/>
      <c r="B18" s="11"/>
      <c r="C18" s="11"/>
      <c r="D18" s="11"/>
      <c r="E18" s="11"/>
      <c r="F18" s="11"/>
      <c r="G18" s="11"/>
      <c r="H18" s="11"/>
      <c r="I18" s="11"/>
      <c r="J18" s="11"/>
      <c r="K18" s="11"/>
      <c r="L18" s="11"/>
      <c r="M18" s="11"/>
      <c r="N18" s="11"/>
      <c r="O18" s="11"/>
      <c r="P18" s="11"/>
      <c r="Q18" s="11"/>
    </row>
    <row r="19" spans="1:17" ht="12.75">
      <c r="A19" s="11"/>
      <c r="B19" s="11"/>
      <c r="C19" s="11"/>
      <c r="D19" s="11"/>
      <c r="E19" s="11"/>
      <c r="F19" s="11"/>
      <c r="G19" s="11"/>
      <c r="H19" s="11"/>
      <c r="I19" s="11"/>
      <c r="J19" s="11"/>
      <c r="K19" s="11"/>
      <c r="L19" s="11"/>
      <c r="M19" s="11"/>
      <c r="N19" s="11"/>
      <c r="O19" s="11"/>
      <c r="P19" s="11"/>
      <c r="Q19" s="11"/>
    </row>
    <row r="20" spans="1:17" ht="12.75">
      <c r="A20" s="11"/>
      <c r="B20" s="11"/>
      <c r="C20" s="11"/>
      <c r="D20" s="11"/>
      <c r="E20" s="11"/>
      <c r="F20" s="11"/>
      <c r="G20" s="11"/>
      <c r="H20" s="11"/>
      <c r="I20" s="11"/>
      <c r="J20" s="11"/>
      <c r="K20" s="11"/>
      <c r="L20" s="11"/>
      <c r="M20" s="11"/>
      <c r="N20" s="11"/>
      <c r="O20" s="11"/>
      <c r="P20" s="11"/>
      <c r="Q20" s="11"/>
    </row>
    <row r="21" spans="1:17" ht="12.75">
      <c r="A21" s="11"/>
      <c r="B21" s="11"/>
      <c r="C21" s="11"/>
      <c r="D21" s="11"/>
      <c r="E21" s="11"/>
      <c r="F21" s="11"/>
      <c r="G21" s="11"/>
      <c r="H21" s="11"/>
      <c r="I21" s="11"/>
      <c r="J21" s="11"/>
      <c r="K21" s="11"/>
      <c r="L21" s="11"/>
      <c r="M21" s="11"/>
      <c r="N21" s="11"/>
      <c r="O21" s="11"/>
      <c r="P21" s="11"/>
      <c r="Q21" s="11"/>
    </row>
    <row r="22" spans="1:17" ht="12.75">
      <c r="A22" s="11"/>
      <c r="B22" s="11"/>
      <c r="C22" s="11"/>
      <c r="D22" s="11"/>
      <c r="E22" s="11"/>
      <c r="F22" s="11"/>
      <c r="G22" s="11"/>
      <c r="H22" s="11"/>
      <c r="I22" s="11"/>
      <c r="J22" s="11"/>
      <c r="K22" s="11"/>
      <c r="L22" s="11"/>
      <c r="M22" s="11"/>
      <c r="N22" s="11"/>
      <c r="O22" s="11"/>
      <c r="P22" s="11"/>
      <c r="Q22" s="11"/>
    </row>
    <row r="23" spans="1:17" ht="12.75">
      <c r="A23" s="11"/>
      <c r="B23" s="11"/>
      <c r="C23" s="11"/>
      <c r="D23" s="11"/>
      <c r="E23" s="11"/>
      <c r="F23" s="11"/>
      <c r="G23" s="11"/>
      <c r="H23" s="11"/>
      <c r="I23" s="11"/>
      <c r="J23" s="11"/>
      <c r="K23" s="11"/>
      <c r="L23" s="11"/>
      <c r="M23" s="11"/>
      <c r="N23" s="11"/>
      <c r="O23" s="11"/>
      <c r="P23" s="11"/>
      <c r="Q23" s="11"/>
    </row>
    <row r="24" spans="1:17" ht="12.75">
      <c r="A24" s="11"/>
      <c r="B24" s="11"/>
      <c r="C24" s="11"/>
      <c r="D24" s="11"/>
      <c r="E24" s="11"/>
      <c r="F24" s="11"/>
      <c r="G24" s="11"/>
      <c r="H24" s="11"/>
      <c r="I24" s="11"/>
      <c r="J24" s="11"/>
      <c r="K24" s="11"/>
      <c r="L24" s="11"/>
      <c r="M24" s="11"/>
      <c r="N24" s="11"/>
      <c r="O24" s="11"/>
      <c r="P24" s="11"/>
      <c r="Q24" s="11"/>
    </row>
    <row r="25" spans="1:17" ht="12.75">
      <c r="A25" s="11"/>
      <c r="B25" s="11"/>
      <c r="C25" s="11"/>
      <c r="D25" s="11"/>
      <c r="E25" s="11"/>
      <c r="F25" s="11"/>
      <c r="G25" s="11"/>
      <c r="H25" s="11"/>
      <c r="I25" s="11"/>
      <c r="J25" s="11"/>
      <c r="K25" s="11"/>
      <c r="L25" s="11"/>
      <c r="M25" s="11"/>
      <c r="N25" s="11"/>
      <c r="O25" s="11"/>
      <c r="P25" s="11"/>
      <c r="Q25" s="11"/>
    </row>
    <row r="26" spans="1:17" ht="12.75">
      <c r="A26" s="11"/>
      <c r="B26" s="11"/>
      <c r="C26" s="11"/>
      <c r="D26" s="11"/>
      <c r="E26" s="11"/>
      <c r="F26" s="11"/>
      <c r="G26" s="11"/>
      <c r="H26" s="11"/>
      <c r="I26" s="11"/>
      <c r="J26" s="11"/>
      <c r="K26" s="11"/>
      <c r="L26" s="11"/>
      <c r="M26" s="11"/>
      <c r="N26" s="11"/>
      <c r="O26" s="11"/>
      <c r="P26" s="11"/>
      <c r="Q26" s="11"/>
    </row>
    <row r="27" spans="1:17" ht="12.75">
      <c r="A27" s="11"/>
      <c r="B27" s="11"/>
      <c r="C27" s="11"/>
      <c r="D27" s="11"/>
      <c r="E27" s="11"/>
      <c r="F27" s="11"/>
      <c r="G27" s="11"/>
      <c r="H27" s="11"/>
      <c r="I27" s="11"/>
      <c r="J27" s="11"/>
      <c r="K27" s="11"/>
      <c r="L27" s="11"/>
      <c r="M27" s="11"/>
      <c r="N27" s="11"/>
      <c r="O27" s="11"/>
      <c r="P27" s="11"/>
      <c r="Q27" s="11"/>
    </row>
    <row r="28" spans="1:17" ht="12.75">
      <c r="A28" s="11"/>
      <c r="B28" s="11"/>
      <c r="C28" s="11"/>
      <c r="D28" s="11"/>
      <c r="E28" s="11"/>
      <c r="F28" s="11"/>
      <c r="G28" s="11"/>
      <c r="H28" s="11"/>
      <c r="I28" s="11"/>
      <c r="J28" s="11"/>
      <c r="K28" s="11"/>
      <c r="L28" s="11"/>
      <c r="M28" s="11"/>
      <c r="N28" s="11"/>
      <c r="O28" s="11"/>
      <c r="P28" s="11"/>
      <c r="Q28" s="11"/>
    </row>
    <row r="29" spans="1:17" ht="12.75">
      <c r="A29" s="11"/>
      <c r="B29" s="11"/>
      <c r="C29" s="11"/>
      <c r="D29" s="11"/>
      <c r="E29" s="11"/>
      <c r="F29" s="11"/>
      <c r="G29" s="11"/>
      <c r="H29" s="11"/>
      <c r="I29" s="11"/>
      <c r="J29" s="11"/>
      <c r="K29" s="11"/>
      <c r="L29" s="11"/>
      <c r="M29" s="11"/>
      <c r="N29" s="11"/>
      <c r="O29" s="11"/>
      <c r="P29" s="11"/>
      <c r="Q29" s="11"/>
    </row>
    <row r="30" spans="1:17" ht="12.75">
      <c r="A30" s="11"/>
      <c r="B30" s="11"/>
      <c r="C30" s="11"/>
      <c r="D30" s="11"/>
      <c r="E30" s="11"/>
      <c r="F30" s="11"/>
      <c r="G30" s="11"/>
      <c r="H30" s="11"/>
      <c r="I30" s="11"/>
      <c r="J30" s="11"/>
      <c r="K30" s="11"/>
      <c r="L30" s="11"/>
      <c r="M30" s="11"/>
      <c r="N30" s="11"/>
      <c r="O30" s="11"/>
      <c r="P30" s="11"/>
      <c r="Q30" s="11"/>
    </row>
    <row r="31" spans="1:17" ht="12.75">
      <c r="A31" s="11"/>
      <c r="B31" s="11"/>
      <c r="C31" s="11"/>
      <c r="D31" s="11"/>
      <c r="E31" s="11"/>
      <c r="F31" s="11"/>
      <c r="G31" s="11"/>
      <c r="H31" s="11"/>
      <c r="I31" s="11"/>
      <c r="J31" s="11"/>
      <c r="K31" s="11"/>
      <c r="L31" s="11"/>
      <c r="M31" s="11"/>
      <c r="N31" s="11"/>
      <c r="O31" s="11"/>
      <c r="P31" s="11"/>
      <c r="Q31" s="11"/>
    </row>
    <row r="32" spans="1:17" ht="12.75">
      <c r="A32" s="11"/>
      <c r="B32" s="11"/>
      <c r="C32" s="11"/>
      <c r="D32" s="11"/>
      <c r="E32" s="11"/>
      <c r="F32" s="11"/>
      <c r="G32" s="11"/>
      <c r="H32" s="11"/>
      <c r="I32" s="11"/>
      <c r="J32" s="11"/>
      <c r="K32" s="11"/>
      <c r="L32" s="11"/>
      <c r="M32" s="11"/>
      <c r="N32" s="11"/>
      <c r="O32" s="11"/>
      <c r="P32" s="11"/>
      <c r="Q32" s="11"/>
    </row>
    <row r="33" spans="1:17" ht="12.75">
      <c r="A33" s="11"/>
      <c r="B33" s="11"/>
      <c r="C33" s="11"/>
      <c r="D33" s="11"/>
      <c r="E33" s="11"/>
      <c r="F33" s="11"/>
      <c r="G33" s="11"/>
      <c r="H33" s="11"/>
      <c r="I33" s="11"/>
      <c r="J33" s="11"/>
      <c r="K33" s="11"/>
      <c r="L33" s="11"/>
      <c r="M33" s="11"/>
      <c r="N33" s="11"/>
      <c r="O33" s="11"/>
      <c r="P33" s="11"/>
      <c r="Q33" s="11"/>
    </row>
    <row r="34" spans="1:17" ht="12.75">
      <c r="A34" s="11"/>
      <c r="B34" s="11"/>
      <c r="C34" s="11"/>
      <c r="D34" s="11"/>
      <c r="E34" s="11"/>
      <c r="F34" s="11"/>
      <c r="G34" s="11"/>
      <c r="H34" s="11"/>
      <c r="I34" s="11"/>
      <c r="J34" s="11"/>
      <c r="K34" s="11"/>
      <c r="L34" s="11"/>
      <c r="M34" s="11"/>
      <c r="N34" s="11"/>
      <c r="O34" s="11"/>
      <c r="P34" s="11"/>
      <c r="Q34" s="11"/>
    </row>
    <row r="35" spans="1:17" ht="12.75">
      <c r="A35" s="11"/>
      <c r="B35" s="11"/>
      <c r="C35" s="11"/>
      <c r="D35" s="11"/>
      <c r="E35" s="11"/>
      <c r="F35" s="11"/>
      <c r="G35" s="11"/>
      <c r="H35" s="11"/>
      <c r="I35" s="11"/>
      <c r="J35" s="11"/>
      <c r="K35" s="11"/>
      <c r="L35" s="11"/>
      <c r="M35" s="11"/>
      <c r="N35" s="11"/>
      <c r="O35" s="11"/>
      <c r="P35" s="11"/>
      <c r="Q35" s="11"/>
    </row>
    <row r="36" spans="1:17" ht="12.75">
      <c r="A36" s="11"/>
      <c r="B36" s="11"/>
      <c r="C36" s="11"/>
      <c r="D36" s="11"/>
      <c r="E36" s="11"/>
      <c r="F36" s="11"/>
      <c r="G36" s="11"/>
      <c r="H36" s="11"/>
      <c r="I36" s="11"/>
      <c r="J36" s="11"/>
      <c r="K36" s="11"/>
      <c r="L36" s="11"/>
      <c r="M36" s="11"/>
      <c r="N36" s="11"/>
      <c r="O36" s="11"/>
      <c r="P36" s="11"/>
      <c r="Q36" s="11"/>
    </row>
    <row r="37" spans="1:17" ht="12.75">
      <c r="A37" s="11"/>
      <c r="B37" s="11"/>
      <c r="C37" s="11"/>
      <c r="D37" s="11"/>
      <c r="E37" s="11"/>
      <c r="F37" s="11"/>
      <c r="G37" s="11"/>
      <c r="H37" s="11"/>
      <c r="I37" s="11"/>
      <c r="J37" s="11"/>
      <c r="K37" s="11"/>
      <c r="L37" s="11"/>
      <c r="M37" s="11"/>
      <c r="N37" s="11"/>
      <c r="O37" s="11"/>
      <c r="P37" s="11"/>
      <c r="Q37" s="11"/>
    </row>
  </sheetData>
  <sheetProtection password="9985" sheet="1" objects="1" scenarios="1"/>
  <printOptions/>
  <pageMargins left="0.75" right="0.75" top="1" bottom="1" header="0.5" footer="0.5"/>
  <pageSetup fitToHeight="1" fitToWidth="1" horizontalDpi="600" verticalDpi="600" orientation="portrait" r:id="rId2"/>
  <headerFooter alignWithMargins="0">
    <oddFooter>&amp;LCopyright 2003 Travel Analytics&amp;Rwww.travelanalytics.com</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B54"/>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J56" sqref="J56"/>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196</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235</v>
      </c>
      <c r="C4" s="33"/>
      <c r="D4" s="3"/>
      <c r="F4" s="3"/>
      <c r="H4" s="3"/>
      <c r="J4" s="3"/>
      <c r="L4" s="41"/>
    </row>
    <row r="5" spans="2:16" ht="25.5">
      <c r="B5" t="s">
        <v>37</v>
      </c>
      <c r="C5" s="21" t="s">
        <v>233</v>
      </c>
      <c r="D5" s="38" t="s">
        <v>197</v>
      </c>
      <c r="E5" s="38"/>
      <c r="F5" s="38" t="s">
        <v>198</v>
      </c>
      <c r="G5" s="38"/>
      <c r="H5" s="38" t="s">
        <v>495</v>
      </c>
      <c r="I5" s="38"/>
      <c r="J5" s="38" t="s">
        <v>199</v>
      </c>
      <c r="L5" s="79">
        <v>1</v>
      </c>
      <c r="N5" s="79">
        <v>2</v>
      </c>
      <c r="P5" s="75">
        <f>IF(OR(L5&gt;4.5,N5&gt;4.5,L5&lt;0.5,N5&lt;0.5),"ERROR!  Values should be between 0 and 4","")</f>
      </c>
    </row>
    <row r="6" spans="3:14" ht="12.75">
      <c r="C6" s="21"/>
      <c r="D6" s="38"/>
      <c r="E6" s="38"/>
      <c r="F6" s="38"/>
      <c r="G6" s="38"/>
      <c r="H6" s="38"/>
      <c r="I6" s="38"/>
      <c r="J6" s="38"/>
      <c r="L6" s="41"/>
      <c r="N6" s="41"/>
    </row>
    <row r="7" spans="2:16" ht="25.5">
      <c r="B7" t="s">
        <v>38</v>
      </c>
      <c r="C7" s="21" t="s">
        <v>200</v>
      </c>
      <c r="D7" s="38" t="s">
        <v>197</v>
      </c>
      <c r="E7" s="38"/>
      <c r="F7" s="38" t="s">
        <v>198</v>
      </c>
      <c r="G7" s="38"/>
      <c r="H7" s="38" t="s">
        <v>495</v>
      </c>
      <c r="I7" s="39"/>
      <c r="J7" s="39" t="s">
        <v>199</v>
      </c>
      <c r="L7" s="79">
        <v>1</v>
      </c>
      <c r="N7" s="79">
        <v>2</v>
      </c>
      <c r="P7" s="75">
        <f>IF(OR(L7&gt;4.5,N7&gt;4.5,L7&lt;0.5,N7&lt;0.5),"ERROR!  Values should be between 0 and 4","")</f>
      </c>
    </row>
    <row r="8" spans="3:14" ht="12.75">
      <c r="C8" s="21"/>
      <c r="D8" s="38"/>
      <c r="E8" s="38"/>
      <c r="F8" s="38"/>
      <c r="G8" s="38"/>
      <c r="H8" s="38"/>
      <c r="I8" s="38"/>
      <c r="J8" s="38"/>
      <c r="L8" s="41"/>
      <c r="N8" s="41"/>
    </row>
    <row r="9" spans="2:16" ht="25.5">
      <c r="B9" t="s">
        <v>39</v>
      </c>
      <c r="C9" s="21" t="s">
        <v>232</v>
      </c>
      <c r="D9" s="38" t="s">
        <v>197</v>
      </c>
      <c r="E9" s="38"/>
      <c r="F9" s="38" t="s">
        <v>198</v>
      </c>
      <c r="G9" s="38"/>
      <c r="H9" s="38" t="s">
        <v>495</v>
      </c>
      <c r="I9" s="38"/>
      <c r="J9" s="38" t="s">
        <v>199</v>
      </c>
      <c r="L9" s="79">
        <v>1</v>
      </c>
      <c r="N9" s="79">
        <v>2</v>
      </c>
      <c r="P9" s="75">
        <f>IF(OR(L9&gt;4.5,N9&gt;4.5,L9&lt;0.5,N9&lt;0.5),"ERROR!  Values should be between 0 and 4","")</f>
      </c>
    </row>
    <row r="10" spans="3:14" ht="12.75">
      <c r="C10" s="21"/>
      <c r="D10" s="38"/>
      <c r="E10" s="38"/>
      <c r="F10" s="38"/>
      <c r="G10" s="38"/>
      <c r="H10" s="38"/>
      <c r="I10" s="38"/>
      <c r="J10" s="38"/>
      <c r="L10" s="41"/>
      <c r="N10" s="41"/>
    </row>
    <row r="11" spans="2:16" ht="25.5">
      <c r="B11" t="s">
        <v>40</v>
      </c>
      <c r="C11" s="21" t="s">
        <v>231</v>
      </c>
      <c r="D11" s="38" t="s">
        <v>197</v>
      </c>
      <c r="E11" s="38"/>
      <c r="F11" s="38" t="s">
        <v>198</v>
      </c>
      <c r="G11" s="38"/>
      <c r="H11" s="38" t="s">
        <v>495</v>
      </c>
      <c r="I11" s="38"/>
      <c r="J11" s="38" t="s">
        <v>199</v>
      </c>
      <c r="L11" s="79">
        <v>1</v>
      </c>
      <c r="N11" s="79">
        <v>2</v>
      </c>
      <c r="P11" s="75">
        <f>IF(OR(L11&gt;4.5,N11&gt;4.5,L11&lt;0.5,N11&lt;0.5),"ERROR!  Values should be between 0 and 4","")</f>
      </c>
    </row>
    <row r="12" spans="3:14" ht="12.75">
      <c r="C12" s="21"/>
      <c r="D12" s="38"/>
      <c r="E12" s="38"/>
      <c r="F12" s="38"/>
      <c r="G12" s="38"/>
      <c r="H12" s="38"/>
      <c r="I12" s="38"/>
      <c r="J12" s="38"/>
      <c r="L12" s="41"/>
      <c r="N12" s="41"/>
    </row>
    <row r="13" spans="2:16" ht="25.5">
      <c r="B13" t="s">
        <v>41</v>
      </c>
      <c r="C13" s="21" t="s">
        <v>201</v>
      </c>
      <c r="D13" s="38" t="s">
        <v>197</v>
      </c>
      <c r="E13" s="38"/>
      <c r="F13" s="38" t="s">
        <v>198</v>
      </c>
      <c r="G13" s="38"/>
      <c r="H13" s="38" t="s">
        <v>495</v>
      </c>
      <c r="I13" s="39"/>
      <c r="J13" s="39" t="s">
        <v>199</v>
      </c>
      <c r="L13" s="79">
        <v>1</v>
      </c>
      <c r="N13" s="79">
        <v>2</v>
      </c>
      <c r="P13" s="75">
        <f>IF(OR(L13&gt;4.5,N13&gt;4.5,L13&lt;0.5,N13&lt;0.5),"ERROR!  Values should be between 0 and 4","")</f>
      </c>
    </row>
    <row r="14" spans="3:14" ht="12.75">
      <c r="C14" s="21"/>
      <c r="D14" s="38"/>
      <c r="E14" s="38"/>
      <c r="F14" s="38"/>
      <c r="G14" s="38"/>
      <c r="H14" s="38"/>
      <c r="I14" s="38"/>
      <c r="J14" s="38"/>
      <c r="L14" s="41"/>
      <c r="N14" s="41"/>
    </row>
    <row r="15" spans="2:16" ht="25.5">
      <c r="B15" t="s">
        <v>42</v>
      </c>
      <c r="C15" s="21" t="s">
        <v>202</v>
      </c>
      <c r="D15" s="38" t="s">
        <v>197</v>
      </c>
      <c r="E15" s="38"/>
      <c r="F15" s="38" t="s">
        <v>198</v>
      </c>
      <c r="G15" s="38"/>
      <c r="H15" s="38" t="s">
        <v>495</v>
      </c>
      <c r="I15" s="38"/>
      <c r="J15" s="38" t="s">
        <v>199</v>
      </c>
      <c r="L15" s="79">
        <v>1</v>
      </c>
      <c r="N15" s="79">
        <v>2</v>
      </c>
      <c r="P15" s="75">
        <f>IF(OR(L15&gt;4.5,N15&gt;4.5,L15&lt;0.5,N15&lt;0.5),"ERROR!  Values should be between 0 and 4","")</f>
      </c>
    </row>
    <row r="16" spans="3:14" ht="12.75">
      <c r="C16" s="21"/>
      <c r="D16" s="38"/>
      <c r="E16" s="38"/>
      <c r="F16" s="38"/>
      <c r="G16" s="38"/>
      <c r="H16" s="38"/>
      <c r="I16" s="38"/>
      <c r="J16" s="38"/>
      <c r="L16" s="41"/>
      <c r="N16" s="41"/>
    </row>
    <row r="17" spans="2:16" ht="25.5">
      <c r="B17" t="s">
        <v>43</v>
      </c>
      <c r="C17" s="21" t="s">
        <v>230</v>
      </c>
      <c r="D17" s="38" t="s">
        <v>197</v>
      </c>
      <c r="E17" s="38"/>
      <c r="F17" s="38" t="s">
        <v>198</v>
      </c>
      <c r="G17" s="38"/>
      <c r="H17" s="38" t="s">
        <v>495</v>
      </c>
      <c r="I17" s="38"/>
      <c r="J17" s="38" t="s">
        <v>199</v>
      </c>
      <c r="L17" s="79">
        <v>1</v>
      </c>
      <c r="N17" s="79">
        <v>2</v>
      </c>
      <c r="P17" s="75">
        <f>IF(OR(L17&gt;4.5,N17&gt;4.5,L17&lt;0.5,N17&lt;0.5),"ERROR!  Values should be between 0 and 4","")</f>
      </c>
    </row>
    <row r="18" spans="3:14" ht="13.5" thickBot="1">
      <c r="C18" s="21"/>
      <c r="D18" s="38"/>
      <c r="E18" s="38"/>
      <c r="F18" s="38"/>
      <c r="G18" s="38"/>
      <c r="H18" s="38"/>
      <c r="I18" s="38"/>
      <c r="J18" s="38"/>
      <c r="L18" s="41"/>
      <c r="N18" s="41"/>
    </row>
    <row r="19" spans="2:14" ht="13.5" thickBot="1">
      <c r="B19" s="32" t="s">
        <v>234</v>
      </c>
      <c r="C19" s="33"/>
      <c r="D19" s="38"/>
      <c r="E19" s="38"/>
      <c r="F19" s="38"/>
      <c r="G19" s="38"/>
      <c r="H19" s="38"/>
      <c r="I19" s="38"/>
      <c r="J19" s="38"/>
      <c r="L19" s="41"/>
      <c r="N19" s="41"/>
    </row>
    <row r="20" spans="2:16" ht="25.5">
      <c r="B20" t="s">
        <v>237</v>
      </c>
      <c r="C20" s="21" t="s">
        <v>48</v>
      </c>
      <c r="D20" s="38" t="s">
        <v>126</v>
      </c>
      <c r="E20" s="38"/>
      <c r="F20" s="38" t="s">
        <v>203</v>
      </c>
      <c r="G20" s="38"/>
      <c r="H20" s="38" t="s">
        <v>127</v>
      </c>
      <c r="I20" s="38"/>
      <c r="J20" s="38" t="s">
        <v>204</v>
      </c>
      <c r="L20" s="79">
        <v>1</v>
      </c>
      <c r="N20" s="79">
        <v>2</v>
      </c>
      <c r="P20" s="75">
        <f>IF(OR(L20&gt;4.5,N20&gt;4.5,L20&lt;0.5,N20&lt;0.5),"ERROR!  Values should be between 0 and 4","")</f>
      </c>
    </row>
    <row r="21" spans="3:14" ht="12.75">
      <c r="C21" s="1"/>
      <c r="D21" s="39"/>
      <c r="E21" s="39"/>
      <c r="F21" s="39"/>
      <c r="G21" s="39"/>
      <c r="H21" s="39"/>
      <c r="I21" s="39"/>
      <c r="J21" s="39"/>
      <c r="L21" s="41"/>
      <c r="N21" s="41"/>
    </row>
    <row r="22" spans="2:16" ht="12.75">
      <c r="B22" t="s">
        <v>238</v>
      </c>
      <c r="C22" s="21" t="s">
        <v>205</v>
      </c>
      <c r="D22" s="38" t="s">
        <v>44</v>
      </c>
      <c r="E22" s="38"/>
      <c r="F22" s="38" t="s">
        <v>206</v>
      </c>
      <c r="G22" s="38"/>
      <c r="H22" s="38" t="s">
        <v>207</v>
      </c>
      <c r="I22" s="39"/>
      <c r="J22" s="39" t="s">
        <v>208</v>
      </c>
      <c r="L22" s="79">
        <v>1</v>
      </c>
      <c r="N22" s="79">
        <v>2</v>
      </c>
      <c r="P22" s="75">
        <f>IF(OR(L22&gt;4.5,N22&gt;4.5,L22&lt;0.5,N22&lt;0.5),"ERROR!  Values should be between 0 and 4","")</f>
      </c>
    </row>
    <row r="23" spans="3:14" ht="12.75">
      <c r="C23" s="21"/>
      <c r="D23" s="38"/>
      <c r="E23" s="38"/>
      <c r="F23" s="38"/>
      <c r="G23" s="38"/>
      <c r="H23" s="38"/>
      <c r="I23" s="38"/>
      <c r="J23" s="38"/>
      <c r="L23" s="41"/>
      <c r="N23" s="41"/>
    </row>
    <row r="24" spans="2:16" ht="38.25">
      <c r="B24" t="s">
        <v>239</v>
      </c>
      <c r="C24" s="21" t="s">
        <v>209</v>
      </c>
      <c r="D24" s="38" t="s">
        <v>44</v>
      </c>
      <c r="E24" s="38"/>
      <c r="F24" s="38" t="s">
        <v>210</v>
      </c>
      <c r="G24" s="38"/>
      <c r="H24" s="38" t="s">
        <v>211</v>
      </c>
      <c r="I24" s="38"/>
      <c r="J24" s="38" t="s">
        <v>212</v>
      </c>
      <c r="L24" s="79">
        <v>1</v>
      </c>
      <c r="N24" s="79">
        <v>2</v>
      </c>
      <c r="P24" s="75">
        <f>IF(OR(L24&gt;4.5,N24&gt;4.5,L24&lt;0.5,N24&lt;0.5),"ERROR!  Values should be between 0 and 4","")</f>
      </c>
    </row>
    <row r="25" spans="3:14" ht="12.75">
      <c r="C25" s="21"/>
      <c r="D25" s="38"/>
      <c r="E25" s="38"/>
      <c r="F25" s="38"/>
      <c r="G25" s="38"/>
      <c r="H25" s="38"/>
      <c r="I25" s="38"/>
      <c r="J25" s="38"/>
      <c r="L25" s="41"/>
      <c r="N25" s="41"/>
    </row>
    <row r="26" spans="2:16" ht="51">
      <c r="B26" t="s">
        <v>240</v>
      </c>
      <c r="C26" s="21" t="s">
        <v>213</v>
      </c>
      <c r="D26" s="38" t="s">
        <v>44</v>
      </c>
      <c r="E26" s="38"/>
      <c r="F26" s="38" t="s">
        <v>496</v>
      </c>
      <c r="G26" s="38"/>
      <c r="H26" s="38" t="s">
        <v>214</v>
      </c>
      <c r="I26" s="38"/>
      <c r="J26" s="38" t="s">
        <v>215</v>
      </c>
      <c r="L26" s="79">
        <v>1</v>
      </c>
      <c r="N26" s="79">
        <v>2</v>
      </c>
      <c r="P26" s="75">
        <f>IF(OR(L26&gt;4.5,N26&gt;4.5,L26&lt;0.5,N26&lt;0.5),"ERROR!  Values should be between 0 and 4","")</f>
      </c>
    </row>
    <row r="27" spans="3:14" ht="12.75">
      <c r="C27" s="21"/>
      <c r="D27" s="38"/>
      <c r="E27" s="38"/>
      <c r="F27" s="38"/>
      <c r="G27" s="38"/>
      <c r="H27" s="38"/>
      <c r="I27" s="38"/>
      <c r="J27" s="38"/>
      <c r="L27" s="41"/>
      <c r="N27" s="41"/>
    </row>
    <row r="28" spans="2:16" ht="12.75">
      <c r="B28" t="s">
        <v>241</v>
      </c>
      <c r="C28" s="21" t="s">
        <v>216</v>
      </c>
      <c r="D28" s="38" t="s">
        <v>217</v>
      </c>
      <c r="E28" s="38"/>
      <c r="F28" s="38" t="s">
        <v>218</v>
      </c>
      <c r="G28" s="38"/>
      <c r="H28" s="38" t="s">
        <v>219</v>
      </c>
      <c r="I28" s="39"/>
      <c r="J28" s="39" t="s">
        <v>220</v>
      </c>
      <c r="L28" s="79">
        <v>1</v>
      </c>
      <c r="N28" s="79">
        <v>2</v>
      </c>
      <c r="P28" s="75">
        <f>IF(OR(L28&gt;4.5,N28&gt;4.5,L28&lt;0.5,N28&lt;0.5),"ERROR!  Values should be between 0 and 4","")</f>
      </c>
    </row>
    <row r="29" spans="3:14" ht="12.75">
      <c r="C29" s="21"/>
      <c r="D29" s="38"/>
      <c r="E29" s="38"/>
      <c r="F29" s="38"/>
      <c r="G29" s="38"/>
      <c r="H29" s="38"/>
      <c r="I29" s="38"/>
      <c r="J29" s="38"/>
      <c r="L29" s="41"/>
      <c r="N29" s="41"/>
    </row>
    <row r="30" spans="2:16" ht="25.5">
      <c r="B30" t="s">
        <v>242</v>
      </c>
      <c r="C30" s="21" t="s">
        <v>202</v>
      </c>
      <c r="D30" s="38" t="s">
        <v>221</v>
      </c>
      <c r="E30" s="38"/>
      <c r="F30" s="38" t="s">
        <v>218</v>
      </c>
      <c r="G30" s="38"/>
      <c r="H30" s="38" t="s">
        <v>219</v>
      </c>
      <c r="I30" s="38"/>
      <c r="J30" s="38" t="s">
        <v>220</v>
      </c>
      <c r="L30" s="79">
        <v>1</v>
      </c>
      <c r="N30" s="79">
        <v>2</v>
      </c>
      <c r="P30" s="75">
        <f>IF(OR(L30&gt;4.5,N30&gt;4.5,L30&lt;0.5,N30&lt;0.5),"ERROR!  Values should be between 0 and 4","")</f>
      </c>
    </row>
    <row r="31" spans="3:14" ht="12.75">
      <c r="C31" s="21"/>
      <c r="D31" s="38"/>
      <c r="E31" s="38"/>
      <c r="F31" s="38"/>
      <c r="G31" s="38"/>
      <c r="H31" s="38"/>
      <c r="I31" s="38"/>
      <c r="J31" s="38"/>
      <c r="L31" s="41"/>
      <c r="N31" s="41"/>
    </row>
    <row r="32" spans="2:16" ht="12.75">
      <c r="B32" t="s">
        <v>243</v>
      </c>
      <c r="C32" s="21" t="s">
        <v>222</v>
      </c>
      <c r="D32" s="38" t="s">
        <v>217</v>
      </c>
      <c r="E32" s="38"/>
      <c r="F32" s="38" t="s">
        <v>218</v>
      </c>
      <c r="G32" s="38"/>
      <c r="H32" s="38" t="s">
        <v>219</v>
      </c>
      <c r="I32" s="38"/>
      <c r="J32" s="38" t="s">
        <v>220</v>
      </c>
      <c r="L32" s="79">
        <v>1</v>
      </c>
      <c r="N32" s="79">
        <v>2</v>
      </c>
      <c r="P32" s="75">
        <f>IF(OR(L32&gt;4.5,N32&gt;4.5,L32&lt;0.5,N32&lt;0.5),"ERROR!  Values should be between 0 and 4","")</f>
      </c>
    </row>
    <row r="33" spans="3:14" ht="13.5" thickBot="1">
      <c r="C33" s="21"/>
      <c r="D33" s="38"/>
      <c r="E33" s="38"/>
      <c r="F33" s="38"/>
      <c r="G33" s="38"/>
      <c r="H33" s="38"/>
      <c r="I33" s="38"/>
      <c r="J33" s="38"/>
      <c r="L33" s="41"/>
      <c r="N33" s="41"/>
    </row>
    <row r="34" spans="2:14" ht="13.5" thickBot="1">
      <c r="B34" s="32" t="s">
        <v>30</v>
      </c>
      <c r="C34" s="33"/>
      <c r="D34" s="38"/>
      <c r="E34" s="38"/>
      <c r="F34" s="38"/>
      <c r="G34" s="38"/>
      <c r="H34" s="38"/>
      <c r="I34" s="38"/>
      <c r="J34" s="38"/>
      <c r="L34" s="41"/>
      <c r="N34" s="41"/>
    </row>
    <row r="35" spans="2:16" ht="12.75">
      <c r="B35" t="s">
        <v>244</v>
      </c>
      <c r="C35" s="21" t="s">
        <v>223</v>
      </c>
      <c r="D35" s="38" t="s">
        <v>28</v>
      </c>
      <c r="E35" s="38"/>
      <c r="F35" s="38" t="s">
        <v>92</v>
      </c>
      <c r="G35" s="38"/>
      <c r="H35" s="38" t="s">
        <v>224</v>
      </c>
      <c r="I35" s="38"/>
      <c r="J35" s="38" t="s">
        <v>78</v>
      </c>
      <c r="L35" s="79">
        <v>1</v>
      </c>
      <c r="N35" s="79">
        <v>2</v>
      </c>
      <c r="P35" s="75">
        <f>IF(OR(L35&gt;4.5,N35&gt;4.5,L35&lt;0.5,N35&lt;0.5),"ERROR!  Values should be between 0 and 4","")</f>
      </c>
    </row>
    <row r="36" spans="3:14" ht="12.75">
      <c r="C36" s="21"/>
      <c r="L36" s="41"/>
      <c r="N36" s="41"/>
    </row>
    <row r="37" spans="2:16" ht="25.5">
      <c r="B37" t="s">
        <v>245</v>
      </c>
      <c r="C37" s="21" t="s">
        <v>225</v>
      </c>
      <c r="D37" s="38" t="s">
        <v>28</v>
      </c>
      <c r="E37" s="38"/>
      <c r="F37" s="38" t="s">
        <v>92</v>
      </c>
      <c r="G37" s="38"/>
      <c r="H37" s="38" t="s">
        <v>224</v>
      </c>
      <c r="I37" s="38"/>
      <c r="J37" s="38" t="s">
        <v>78</v>
      </c>
      <c r="L37" s="79">
        <v>1</v>
      </c>
      <c r="N37" s="79">
        <v>2</v>
      </c>
      <c r="P37" s="75">
        <f>IF(OR(L37&gt;4.5,N37&gt;4.5,L37&lt;0.5,N37&lt;0.5),"ERROR!  Values should be between 0 and 4","")</f>
      </c>
    </row>
    <row r="38" spans="3:14" ht="13.5" thickBot="1">
      <c r="C38" s="21"/>
      <c r="L38" s="41"/>
      <c r="N38" s="41"/>
    </row>
    <row r="39" spans="2:14" ht="13.5" thickBot="1">
      <c r="B39" s="32" t="s">
        <v>236</v>
      </c>
      <c r="C39" s="33"/>
      <c r="D39" s="38"/>
      <c r="E39" s="38"/>
      <c r="F39" s="38"/>
      <c r="G39" s="38"/>
      <c r="H39" s="38"/>
      <c r="I39" s="38"/>
      <c r="J39" s="38"/>
      <c r="L39" s="41"/>
      <c r="N39" s="41"/>
    </row>
    <row r="40" spans="2:16" ht="12.75">
      <c r="B40" t="s">
        <v>246</v>
      </c>
      <c r="C40" s="21" t="s">
        <v>223</v>
      </c>
      <c r="D40" s="38" t="s">
        <v>226</v>
      </c>
      <c r="E40" s="38"/>
      <c r="F40" s="38" t="s">
        <v>227</v>
      </c>
      <c r="G40" s="38"/>
      <c r="H40" s="38" t="s">
        <v>228</v>
      </c>
      <c r="I40" s="38"/>
      <c r="J40" s="38" t="s">
        <v>229</v>
      </c>
      <c r="L40" s="79">
        <v>1</v>
      </c>
      <c r="N40" s="79">
        <v>2</v>
      </c>
      <c r="P40" s="75">
        <f>IF(OR(L40&gt;4.5,N40&gt;4.5,L40&lt;0.5,N40&lt;0.5),"ERROR!  Values should be between 0 and 4","")</f>
      </c>
    </row>
    <row r="41" spans="3:14" ht="12.75">
      <c r="C41" s="21"/>
      <c r="L41" s="41"/>
      <c r="N41" s="41"/>
    </row>
    <row r="42" spans="2:16" ht="25.5">
      <c r="B42" t="s">
        <v>247</v>
      </c>
      <c r="C42" s="21" t="s">
        <v>225</v>
      </c>
      <c r="D42" s="38" t="s">
        <v>226</v>
      </c>
      <c r="E42" s="38"/>
      <c r="F42" s="38" t="s">
        <v>227</v>
      </c>
      <c r="G42" s="38"/>
      <c r="H42" s="38" t="s">
        <v>228</v>
      </c>
      <c r="I42" s="38"/>
      <c r="J42" s="38" t="s">
        <v>229</v>
      </c>
      <c r="L42" s="79">
        <v>1</v>
      </c>
      <c r="N42" s="79">
        <v>2</v>
      </c>
      <c r="P42" s="75">
        <f>IF(OR(L42&gt;4.5,N42&gt;4.5,L42&lt;0.5,N42&lt;0.5),"ERROR!  Values should be between 0 and 4","")</f>
      </c>
    </row>
    <row r="43" spans="3:14" ht="12.75">
      <c r="C43" s="21"/>
      <c r="L43" s="41"/>
      <c r="N43" s="41"/>
    </row>
    <row r="44" spans="4:14" ht="34.5" customHeight="1">
      <c r="D44" s="2"/>
      <c r="E44" s="2"/>
      <c r="F44" s="2"/>
      <c r="G44" s="2"/>
      <c r="H44" s="7" t="s">
        <v>27</v>
      </c>
      <c r="I44" s="2"/>
      <c r="J44" s="40" t="str">
        <f>B2</f>
        <v>CONTROL AT POINT OF SALE</v>
      </c>
      <c r="L44" s="31">
        <f>AVERAGE(L5:L43)</f>
        <v>1</v>
      </c>
      <c r="M44" s="45"/>
      <c r="N44" s="31">
        <f>AVERAGE(N5:N43)</f>
        <v>2</v>
      </c>
    </row>
    <row r="45" spans="3:10" ht="12.75">
      <c r="C45" s="2"/>
      <c r="D45" s="2"/>
      <c r="E45" s="2"/>
      <c r="F45" s="2"/>
      <c r="G45" s="2"/>
      <c r="H45" s="2"/>
      <c r="I45" s="2"/>
      <c r="J45" s="2"/>
    </row>
    <row r="46" spans="3:10" ht="12.75">
      <c r="C46" s="2"/>
      <c r="D46" s="2"/>
      <c r="E46" s="2"/>
      <c r="F46" s="2"/>
      <c r="G46" s="2"/>
      <c r="H46" s="2"/>
      <c r="I46" s="2"/>
      <c r="J46" s="2"/>
    </row>
    <row r="54" spans="1:28" s="20" customFormat="1" ht="12.75">
      <c r="A54"/>
      <c r="B54"/>
      <c r="C54"/>
      <c r="D54"/>
      <c r="E54"/>
      <c r="F54"/>
      <c r="G54"/>
      <c r="H54"/>
      <c r="I54"/>
      <c r="J54"/>
      <c r="K54"/>
      <c r="L54" s="42"/>
      <c r="M54" s="42"/>
      <c r="N54" s="42"/>
      <c r="Q54"/>
      <c r="R54"/>
      <c r="S54"/>
      <c r="T54"/>
      <c r="U54"/>
      <c r="V54"/>
      <c r="W54"/>
      <c r="X54"/>
      <c r="Y54"/>
      <c r="Z54"/>
      <c r="AA54"/>
      <c r="AB54"/>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B29"/>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C18" sqref="C18"/>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249</v>
      </c>
      <c r="C2" s="36"/>
      <c r="D2" s="78"/>
      <c r="E2" s="15"/>
      <c r="F2" s="14"/>
      <c r="G2" s="14"/>
      <c r="H2" s="14"/>
      <c r="I2" s="14"/>
      <c r="J2" s="14"/>
      <c r="L2" s="16" t="s">
        <v>65</v>
      </c>
      <c r="M2" s="44"/>
      <c r="N2" s="16" t="s">
        <v>66</v>
      </c>
    </row>
    <row r="3" spans="4:12" ht="12.75">
      <c r="D3" s="77" t="s">
        <v>23</v>
      </c>
      <c r="F3" s="27" t="s">
        <v>24</v>
      </c>
      <c r="H3" s="27" t="s">
        <v>25</v>
      </c>
      <c r="J3" s="27" t="s">
        <v>26</v>
      </c>
      <c r="L3" s="41"/>
    </row>
    <row r="4" spans="4:12" ht="12.75">
      <c r="D4" s="3"/>
      <c r="F4" s="3"/>
      <c r="H4" s="3"/>
      <c r="J4" s="3"/>
      <c r="L4" s="41"/>
    </row>
    <row r="5" spans="2:16" ht="25.5">
      <c r="B5" t="s">
        <v>54</v>
      </c>
      <c r="C5" s="21" t="s">
        <v>250</v>
      </c>
      <c r="D5" s="38" t="s">
        <v>251</v>
      </c>
      <c r="E5" s="38"/>
      <c r="F5" s="38" t="s">
        <v>252</v>
      </c>
      <c r="G5" s="38"/>
      <c r="H5" s="38" t="s">
        <v>253</v>
      </c>
      <c r="I5" s="38"/>
      <c r="J5" s="38" t="s">
        <v>254</v>
      </c>
      <c r="L5" s="79">
        <v>1</v>
      </c>
      <c r="N5" s="79">
        <v>2</v>
      </c>
      <c r="P5" s="75">
        <f>IF(OR(L5&gt;4.5,N5&gt;4.5,L5&lt;0.5,N5&lt;0.5),"ERROR!  Values should be between 0 and 4","")</f>
      </c>
    </row>
    <row r="6" spans="3:14" ht="12.75">
      <c r="C6" s="21"/>
      <c r="D6" s="38"/>
      <c r="E6" s="38"/>
      <c r="F6" s="38"/>
      <c r="G6" s="38"/>
      <c r="H6" s="38"/>
      <c r="I6" s="38"/>
      <c r="J6" s="38"/>
      <c r="L6" s="41"/>
      <c r="N6" s="41"/>
    </row>
    <row r="7" spans="2:16" ht="25.5">
      <c r="B7" t="s">
        <v>55</v>
      </c>
      <c r="C7" s="21" t="s">
        <v>281</v>
      </c>
      <c r="D7" s="38" t="s">
        <v>251</v>
      </c>
      <c r="E7" s="38"/>
      <c r="F7" s="38" t="s">
        <v>255</v>
      </c>
      <c r="G7" s="38"/>
      <c r="H7" s="38" t="s">
        <v>256</v>
      </c>
      <c r="I7" s="39"/>
      <c r="J7" s="38" t="s">
        <v>257</v>
      </c>
      <c r="L7" s="79">
        <v>1</v>
      </c>
      <c r="N7" s="79">
        <v>2</v>
      </c>
      <c r="P7" s="75">
        <f>IF(OR(L7&gt;4.5,N7&gt;4.5,L7&lt;0.5,N7&lt;0.5),"ERROR!  Values should be between 0 and 4","")</f>
      </c>
    </row>
    <row r="8" spans="3:14" ht="12.75">
      <c r="C8" s="21"/>
      <c r="D8" s="38"/>
      <c r="E8" s="38"/>
      <c r="F8" s="38"/>
      <c r="G8" s="38"/>
      <c r="H8" s="38"/>
      <c r="I8" s="38"/>
      <c r="J8" s="38"/>
      <c r="L8" s="41"/>
      <c r="N8" s="41"/>
    </row>
    <row r="9" spans="2:16" ht="38.25">
      <c r="B9" t="s">
        <v>56</v>
      </c>
      <c r="C9" s="21" t="s">
        <v>258</v>
      </c>
      <c r="D9" s="38" t="s">
        <v>259</v>
      </c>
      <c r="E9" s="38"/>
      <c r="F9" s="38" t="s">
        <v>260</v>
      </c>
      <c r="G9" s="38"/>
      <c r="H9" s="38" t="s">
        <v>261</v>
      </c>
      <c r="I9" s="38"/>
      <c r="J9" s="38" t="s">
        <v>262</v>
      </c>
      <c r="L9" s="79">
        <v>1</v>
      </c>
      <c r="N9" s="79">
        <v>2</v>
      </c>
      <c r="P9" s="75">
        <f>IF(OR(L9&gt;4.5,N9&gt;4.5,L9&lt;0.5,N9&lt;0.5),"ERROR!  Values should be between 0 and 4","")</f>
      </c>
    </row>
    <row r="10" spans="3:14" ht="12.75">
      <c r="C10" s="21"/>
      <c r="D10" s="38"/>
      <c r="E10" s="38"/>
      <c r="F10" s="38"/>
      <c r="G10" s="38"/>
      <c r="H10" s="38"/>
      <c r="I10" s="38"/>
      <c r="J10" s="38"/>
      <c r="L10" s="41"/>
      <c r="N10" s="41"/>
    </row>
    <row r="11" spans="2:16" ht="76.5">
      <c r="B11" t="s">
        <v>57</v>
      </c>
      <c r="C11" s="21" t="s">
        <v>279</v>
      </c>
      <c r="D11" s="38" t="s">
        <v>263</v>
      </c>
      <c r="E11" s="38"/>
      <c r="F11" s="38" t="s">
        <v>264</v>
      </c>
      <c r="G11" s="38"/>
      <c r="H11" s="38" t="s">
        <v>265</v>
      </c>
      <c r="I11" s="38"/>
      <c r="J11" s="38" t="s">
        <v>266</v>
      </c>
      <c r="L11" s="79">
        <v>1</v>
      </c>
      <c r="N11" s="79">
        <v>2</v>
      </c>
      <c r="P11" s="75">
        <f>IF(OR(L11&gt;4.5,N11&gt;4.5,L11&lt;0.5,N11&lt;0.5),"ERROR!  Values should be between 0 and 4","")</f>
      </c>
    </row>
    <row r="12" spans="3:14" ht="12.75">
      <c r="C12" s="21"/>
      <c r="D12" s="38"/>
      <c r="E12" s="38"/>
      <c r="F12" s="38"/>
      <c r="G12" s="38"/>
      <c r="H12" s="38"/>
      <c r="I12" s="38"/>
      <c r="J12" s="38"/>
      <c r="L12" s="41"/>
      <c r="N12" s="41"/>
    </row>
    <row r="13" spans="2:16" ht="63.75">
      <c r="B13" t="s">
        <v>276</v>
      </c>
      <c r="C13" s="21" t="s">
        <v>280</v>
      </c>
      <c r="D13" s="38" t="s">
        <v>267</v>
      </c>
      <c r="E13" s="38"/>
      <c r="F13" s="38" t="s">
        <v>268</v>
      </c>
      <c r="G13" s="38"/>
      <c r="H13" s="38" t="s">
        <v>269</v>
      </c>
      <c r="I13" s="38"/>
      <c r="J13" s="38" t="s">
        <v>270</v>
      </c>
      <c r="L13" s="79">
        <v>1</v>
      </c>
      <c r="N13" s="79">
        <v>2</v>
      </c>
      <c r="P13" s="75">
        <f>IF(OR(L13&gt;4.5,N13&gt;4.5,L13&lt;0.5,N13&lt;0.5),"ERROR!  Values should be between 0 and 4","")</f>
      </c>
    </row>
    <row r="14" spans="3:14" ht="12.75">
      <c r="C14" s="21"/>
      <c r="D14" s="38"/>
      <c r="E14" s="38"/>
      <c r="F14" s="38"/>
      <c r="G14" s="38"/>
      <c r="H14" s="38"/>
      <c r="I14" s="38"/>
      <c r="J14" s="38"/>
      <c r="L14" s="41"/>
      <c r="N14" s="41"/>
    </row>
    <row r="15" spans="2:16" ht="25.5">
      <c r="B15" t="s">
        <v>277</v>
      </c>
      <c r="C15" s="21" t="s">
        <v>271</v>
      </c>
      <c r="D15" s="38" t="s">
        <v>272</v>
      </c>
      <c r="E15" s="38"/>
      <c r="F15" s="38" t="s">
        <v>273</v>
      </c>
      <c r="G15" s="38"/>
      <c r="H15" s="38" t="s">
        <v>274</v>
      </c>
      <c r="I15" s="38"/>
      <c r="J15" s="38" t="s">
        <v>275</v>
      </c>
      <c r="L15" s="79">
        <v>1</v>
      </c>
      <c r="N15" s="79">
        <v>2</v>
      </c>
      <c r="P15" s="75">
        <f>IF(OR(L15&gt;4.5,N15&gt;4.5,L15&lt;0.5,N15&lt;0.5),"ERROR!  Values should be between 0 and 4","")</f>
      </c>
    </row>
    <row r="16" spans="3:14" ht="12.75">
      <c r="C16" s="21"/>
      <c r="D16" s="38"/>
      <c r="E16" s="38"/>
      <c r="F16" s="38"/>
      <c r="G16" s="38"/>
      <c r="H16" s="38"/>
      <c r="I16" s="38"/>
      <c r="J16" s="38"/>
      <c r="L16" s="41"/>
      <c r="N16" s="41"/>
    </row>
    <row r="17" spans="2:16" ht="51" customHeight="1">
      <c r="B17" t="s">
        <v>278</v>
      </c>
      <c r="C17" s="21" t="s">
        <v>517</v>
      </c>
      <c r="D17" s="38" t="s">
        <v>272</v>
      </c>
      <c r="E17" s="38"/>
      <c r="F17" s="38" t="s">
        <v>273</v>
      </c>
      <c r="G17" s="38"/>
      <c r="H17" s="38" t="s">
        <v>274</v>
      </c>
      <c r="I17" s="38"/>
      <c r="J17" s="38" t="s">
        <v>275</v>
      </c>
      <c r="L17" s="79">
        <v>1</v>
      </c>
      <c r="N17" s="79">
        <v>2</v>
      </c>
      <c r="P17" s="75">
        <f>IF(OR(L17&gt;4.5,N17&gt;4.5,L17&lt;0.5,N17&lt;0.5),"ERROR!  Values should be between 0 and 4","")</f>
      </c>
    </row>
    <row r="18" spans="3:14" ht="12.75">
      <c r="C18" s="21"/>
      <c r="D18" s="38"/>
      <c r="E18" s="38"/>
      <c r="F18" s="38"/>
      <c r="G18" s="38"/>
      <c r="H18" s="38"/>
      <c r="I18" s="38"/>
      <c r="J18" s="38"/>
      <c r="L18" s="41"/>
      <c r="N18" s="41"/>
    </row>
    <row r="19" spans="4:14" ht="34.5" customHeight="1">
      <c r="D19" s="2"/>
      <c r="E19" s="2"/>
      <c r="F19" s="2"/>
      <c r="G19" s="2"/>
      <c r="H19" s="7" t="s">
        <v>27</v>
      </c>
      <c r="I19" s="2"/>
      <c r="J19" s="40" t="str">
        <f>B2</f>
        <v>RFP / TENDER PROCESS</v>
      </c>
      <c r="L19" s="31">
        <f>AVERAGE(L5:L18)</f>
        <v>1</v>
      </c>
      <c r="M19" s="45"/>
      <c r="N19" s="31">
        <f>AVERAGE(N5:N18)</f>
        <v>2</v>
      </c>
    </row>
    <row r="20" spans="3:10" ht="12.75">
      <c r="C20" s="2"/>
      <c r="D20" s="2"/>
      <c r="E20" s="2"/>
      <c r="F20" s="2"/>
      <c r="G20" s="2"/>
      <c r="H20" s="2"/>
      <c r="I20" s="2"/>
      <c r="J20" s="2"/>
    </row>
    <row r="21" spans="3:10" ht="12.75">
      <c r="C21" s="2"/>
      <c r="D21" s="2"/>
      <c r="E21" s="2"/>
      <c r="F21" s="2"/>
      <c r="G21" s="2"/>
      <c r="H21" s="2"/>
      <c r="I21" s="2"/>
      <c r="J21" s="2"/>
    </row>
    <row r="29" spans="1:28" s="20" customFormat="1" ht="12.75">
      <c r="A29"/>
      <c r="B29"/>
      <c r="C29"/>
      <c r="D29"/>
      <c r="E29"/>
      <c r="F29"/>
      <c r="G29"/>
      <c r="H29"/>
      <c r="I29"/>
      <c r="J29"/>
      <c r="K29"/>
      <c r="L29" s="42"/>
      <c r="M29" s="42"/>
      <c r="N29" s="42"/>
      <c r="Q29"/>
      <c r="R29"/>
      <c r="S29"/>
      <c r="T29"/>
      <c r="U29"/>
      <c r="V29"/>
      <c r="W29"/>
      <c r="X29"/>
      <c r="Y29"/>
      <c r="Z29"/>
      <c r="AA29"/>
      <c r="AB29"/>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B39"/>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Q30" sqref="Q30"/>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302</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497</v>
      </c>
      <c r="C4" s="33"/>
      <c r="D4" s="3"/>
      <c r="F4" s="3"/>
      <c r="H4" s="3"/>
      <c r="J4" s="3"/>
      <c r="L4" s="41"/>
    </row>
    <row r="5" spans="2:16" ht="76.5">
      <c r="B5" t="s">
        <v>296</v>
      </c>
      <c r="C5" s="21" t="s">
        <v>297</v>
      </c>
      <c r="D5" s="38" t="s">
        <v>282</v>
      </c>
      <c r="E5" s="38"/>
      <c r="F5" s="38" t="s">
        <v>283</v>
      </c>
      <c r="G5" s="38"/>
      <c r="H5" s="38" t="s">
        <v>498</v>
      </c>
      <c r="I5" s="38"/>
      <c r="J5" s="38" t="s">
        <v>499</v>
      </c>
      <c r="L5" s="79">
        <v>1</v>
      </c>
      <c r="N5" s="79">
        <v>2</v>
      </c>
      <c r="P5" s="75">
        <f>IF(OR(L5&gt;4.5,N5&gt;4.5,L5&lt;0.5,N5&lt;0.5),"ERROR!  Values should be between 0 and 4","")</f>
      </c>
    </row>
    <row r="6" spans="3:14" ht="13.5" thickBot="1">
      <c r="C6" s="21"/>
      <c r="D6" s="38"/>
      <c r="E6" s="38"/>
      <c r="F6" s="38"/>
      <c r="G6" s="38"/>
      <c r="H6" s="38"/>
      <c r="I6" s="38"/>
      <c r="J6" s="38"/>
      <c r="L6" s="41"/>
      <c r="N6" s="41"/>
    </row>
    <row r="7" spans="2:16" ht="13.5" thickBot="1">
      <c r="B7" s="32" t="s">
        <v>500</v>
      </c>
      <c r="C7" s="33"/>
      <c r="D7" s="3"/>
      <c r="F7" s="3"/>
      <c r="H7" s="3"/>
      <c r="J7" s="3"/>
      <c r="L7" s="41"/>
      <c r="P7" s="75"/>
    </row>
    <row r="8" spans="2:16" ht="25.5">
      <c r="B8" t="s">
        <v>303</v>
      </c>
      <c r="C8" s="21" t="s">
        <v>284</v>
      </c>
      <c r="D8" s="38" t="s">
        <v>501</v>
      </c>
      <c r="E8" s="38"/>
      <c r="F8" s="38" t="s">
        <v>85</v>
      </c>
      <c r="G8" s="38"/>
      <c r="H8" s="38" t="s">
        <v>502</v>
      </c>
      <c r="I8" s="38"/>
      <c r="J8" s="38" t="s">
        <v>503</v>
      </c>
      <c r="L8" s="79">
        <v>1</v>
      </c>
      <c r="N8" s="79">
        <v>2</v>
      </c>
      <c r="P8" s="75">
        <f>IF(OR(L8&gt;4.5,N8&gt;4.5,L8&lt;0.5,N8&lt;0.5),"ERROR!  Values should be between 0 and 4","")</f>
      </c>
    </row>
    <row r="9" spans="3:14" ht="12.75">
      <c r="C9" s="21"/>
      <c r="D9" s="38"/>
      <c r="E9" s="38"/>
      <c r="F9" s="38"/>
      <c r="G9" s="38"/>
      <c r="H9" s="38"/>
      <c r="I9" s="38"/>
      <c r="J9" s="38"/>
      <c r="L9" s="41"/>
      <c r="N9" s="41"/>
    </row>
    <row r="10" spans="2:16" ht="25.5">
      <c r="B10" t="s">
        <v>304</v>
      </c>
      <c r="C10" s="21" t="s">
        <v>285</v>
      </c>
      <c r="D10" s="38" t="s">
        <v>501</v>
      </c>
      <c r="E10" s="38"/>
      <c r="F10" s="38" t="s">
        <v>85</v>
      </c>
      <c r="G10" s="38"/>
      <c r="H10" s="38" t="s">
        <v>502</v>
      </c>
      <c r="I10" s="38"/>
      <c r="J10" s="38" t="s">
        <v>503</v>
      </c>
      <c r="L10" s="79">
        <v>1</v>
      </c>
      <c r="N10" s="79">
        <v>2</v>
      </c>
      <c r="P10" s="75">
        <f>IF(OR(L10&gt;4.5,N10&gt;4.5,L10&lt;0.5,N10&lt;0.5),"ERROR!  Values should be between 0 and 4","")</f>
      </c>
    </row>
    <row r="11" spans="3:14" ht="12.75">
      <c r="C11" s="21"/>
      <c r="D11" s="38"/>
      <c r="E11" s="38"/>
      <c r="F11" s="38"/>
      <c r="G11" s="38"/>
      <c r="H11" s="38"/>
      <c r="I11" s="38"/>
      <c r="J11" s="38"/>
      <c r="L11" s="41"/>
      <c r="N11" s="41"/>
    </row>
    <row r="12" spans="2:16" ht="25.5">
      <c r="B12" t="s">
        <v>305</v>
      </c>
      <c r="C12" s="21" t="s">
        <v>286</v>
      </c>
      <c r="D12" s="38" t="s">
        <v>501</v>
      </c>
      <c r="E12" s="38"/>
      <c r="F12" s="38" t="s">
        <v>85</v>
      </c>
      <c r="G12" s="38"/>
      <c r="H12" s="38" t="s">
        <v>502</v>
      </c>
      <c r="I12" s="38"/>
      <c r="J12" s="38" t="s">
        <v>503</v>
      </c>
      <c r="L12" s="79">
        <v>1</v>
      </c>
      <c r="N12" s="79">
        <v>2</v>
      </c>
      <c r="P12" s="75">
        <f>IF(OR(L12&gt;4.5,N12&gt;4.5,L12&lt;0.5,N12&lt;0.5),"ERROR!  Values should be between 0 and 4","")</f>
      </c>
    </row>
    <row r="13" spans="3:14" ht="12.75">
      <c r="C13" s="21"/>
      <c r="D13" s="38"/>
      <c r="E13" s="38"/>
      <c r="F13" s="38"/>
      <c r="G13" s="38"/>
      <c r="H13" s="38"/>
      <c r="I13" s="38"/>
      <c r="J13" s="38"/>
      <c r="L13" s="41"/>
      <c r="N13" s="41"/>
    </row>
    <row r="14" spans="2:16" ht="41.25" customHeight="1">
      <c r="B14" t="s">
        <v>306</v>
      </c>
      <c r="C14" s="21" t="s">
        <v>287</v>
      </c>
      <c r="D14" s="38" t="s">
        <v>501</v>
      </c>
      <c r="E14" s="38"/>
      <c r="F14" s="38" t="s">
        <v>85</v>
      </c>
      <c r="G14" s="38"/>
      <c r="H14" s="38" t="s">
        <v>502</v>
      </c>
      <c r="I14" s="38"/>
      <c r="J14" s="38" t="s">
        <v>503</v>
      </c>
      <c r="L14" s="79">
        <v>1</v>
      </c>
      <c r="N14" s="79">
        <v>2</v>
      </c>
      <c r="P14" s="75">
        <f>IF(OR(L14&gt;4.5,N14&gt;4.5,L14&lt;0.5,N14&lt;0.5),"ERROR!  Values should be between 0 and 4","")</f>
      </c>
    </row>
    <row r="15" spans="3:14" ht="13.5" thickBot="1">
      <c r="C15" s="21"/>
      <c r="D15" s="38"/>
      <c r="E15" s="38"/>
      <c r="F15" s="38"/>
      <c r="G15" s="38"/>
      <c r="H15" s="38"/>
      <c r="I15" s="38"/>
      <c r="J15" s="38"/>
      <c r="L15" s="41"/>
      <c r="N15" s="41"/>
    </row>
    <row r="16" spans="2:12" ht="13.5" thickBot="1">
      <c r="B16" s="32" t="s">
        <v>298</v>
      </c>
      <c r="C16" s="33"/>
      <c r="D16" s="3"/>
      <c r="F16" s="3"/>
      <c r="H16" s="3"/>
      <c r="J16" s="3"/>
      <c r="L16" s="41"/>
    </row>
    <row r="17" spans="2:16" ht="25.5">
      <c r="B17" t="s">
        <v>307</v>
      </c>
      <c r="C17" s="21" t="s">
        <v>288</v>
      </c>
      <c r="D17" s="38" t="s">
        <v>501</v>
      </c>
      <c r="E17" s="38"/>
      <c r="F17" s="38" t="s">
        <v>85</v>
      </c>
      <c r="G17" s="38"/>
      <c r="H17" s="38" t="s">
        <v>502</v>
      </c>
      <c r="I17" s="38"/>
      <c r="J17" s="38" t="s">
        <v>503</v>
      </c>
      <c r="L17" s="79">
        <v>1</v>
      </c>
      <c r="N17" s="79">
        <v>2</v>
      </c>
      <c r="P17" s="75">
        <f>IF(OR(L17&gt;4.5,N17&gt;4.5,L17&lt;0.5,N17&lt;0.5),"ERROR!  Values should be between 0 and 4","")</f>
      </c>
    </row>
    <row r="18" spans="3:14" ht="12.75">
      <c r="C18" s="21"/>
      <c r="D18" s="38"/>
      <c r="E18" s="38"/>
      <c r="F18" s="38"/>
      <c r="G18" s="38"/>
      <c r="H18" s="38"/>
      <c r="I18" s="38"/>
      <c r="J18" s="38"/>
      <c r="L18" s="41"/>
      <c r="N18" s="41"/>
    </row>
    <row r="19" spans="2:16" ht="51">
      <c r="B19" t="s">
        <v>308</v>
      </c>
      <c r="C19" s="21" t="s">
        <v>299</v>
      </c>
      <c r="D19" s="38" t="s">
        <v>289</v>
      </c>
      <c r="E19" s="38"/>
      <c r="F19" s="38" t="s">
        <v>290</v>
      </c>
      <c r="G19" s="38"/>
      <c r="H19" s="38" t="s">
        <v>291</v>
      </c>
      <c r="I19" s="39"/>
      <c r="J19" s="38" t="s">
        <v>292</v>
      </c>
      <c r="L19" s="79">
        <v>1</v>
      </c>
      <c r="N19" s="79">
        <v>2</v>
      </c>
      <c r="P19" s="75">
        <f>IF(OR(L19&gt;4.5,N19&gt;4.5,L19&lt;0.5,N19&lt;0.5),"ERROR!  Values should be between 0 and 4","")</f>
      </c>
    </row>
    <row r="20" spans="3:14" ht="13.5" thickBot="1">
      <c r="C20" s="21"/>
      <c r="D20" s="38"/>
      <c r="E20" s="38"/>
      <c r="F20" s="38"/>
      <c r="G20" s="38"/>
      <c r="H20" s="38"/>
      <c r="I20" s="38"/>
      <c r="J20" s="38"/>
      <c r="L20" s="41"/>
      <c r="N20" s="41"/>
    </row>
    <row r="21" spans="2:12" ht="13.5" thickBot="1">
      <c r="B21" s="32" t="s">
        <v>300</v>
      </c>
      <c r="C21" s="33"/>
      <c r="D21" s="3"/>
      <c r="F21" s="3"/>
      <c r="H21" s="3"/>
      <c r="J21" s="3"/>
      <c r="L21" s="41"/>
    </row>
    <row r="22" spans="2:16" ht="25.5">
      <c r="B22" t="s">
        <v>309</v>
      </c>
      <c r="C22" s="21" t="s">
        <v>293</v>
      </c>
      <c r="D22" s="38" t="s">
        <v>501</v>
      </c>
      <c r="E22" s="38"/>
      <c r="F22" s="38" t="s">
        <v>85</v>
      </c>
      <c r="G22" s="38"/>
      <c r="H22" s="38" t="s">
        <v>502</v>
      </c>
      <c r="I22" s="38"/>
      <c r="J22" s="38" t="s">
        <v>503</v>
      </c>
      <c r="L22" s="79">
        <v>1</v>
      </c>
      <c r="N22" s="79">
        <v>2</v>
      </c>
      <c r="P22" s="75">
        <f>IF(OR(L22&gt;4.5,N22&gt;4.5,L22&lt;0.5,N22&lt;0.5),"ERROR!  Values should be between 0 and 4","")</f>
      </c>
    </row>
    <row r="23" spans="3:14" ht="12.75">
      <c r="C23" s="21"/>
      <c r="D23" s="38"/>
      <c r="E23" s="38"/>
      <c r="F23" s="38"/>
      <c r="G23" s="38"/>
      <c r="H23" s="38"/>
      <c r="I23" s="38"/>
      <c r="J23" s="38"/>
      <c r="L23" s="41"/>
      <c r="N23" s="41"/>
    </row>
    <row r="24" spans="2:16" ht="25.5">
      <c r="B24" t="s">
        <v>310</v>
      </c>
      <c r="C24" s="21" t="s">
        <v>294</v>
      </c>
      <c r="D24" s="38" t="s">
        <v>501</v>
      </c>
      <c r="E24" s="38"/>
      <c r="F24" s="38" t="s">
        <v>85</v>
      </c>
      <c r="G24" s="38"/>
      <c r="H24" s="38" t="s">
        <v>502</v>
      </c>
      <c r="I24" s="38"/>
      <c r="J24" s="38" t="s">
        <v>503</v>
      </c>
      <c r="L24" s="79">
        <v>1</v>
      </c>
      <c r="N24" s="79">
        <v>2</v>
      </c>
      <c r="P24" s="75">
        <f>IF(OR(L24&gt;4.5,N24&gt;4.5,L24&lt;0.5,N24&lt;0.5),"ERROR!  Values should be between 0 and 4","")</f>
      </c>
    </row>
    <row r="25" spans="3:14" ht="13.5" thickBot="1">
      <c r="C25" s="21"/>
      <c r="D25" s="38"/>
      <c r="E25" s="38"/>
      <c r="F25" s="38"/>
      <c r="G25" s="38"/>
      <c r="H25" s="38"/>
      <c r="I25" s="38"/>
      <c r="J25" s="38"/>
      <c r="L25" s="41"/>
      <c r="N25" s="41"/>
    </row>
    <row r="26" spans="2:14" ht="13.5" thickBot="1">
      <c r="B26" s="32" t="s">
        <v>301</v>
      </c>
      <c r="C26" s="33"/>
      <c r="D26" s="38"/>
      <c r="E26" s="38"/>
      <c r="F26" s="38"/>
      <c r="G26" s="38"/>
      <c r="H26" s="38"/>
      <c r="I26" s="38"/>
      <c r="J26" s="38"/>
      <c r="L26" s="41"/>
      <c r="N26" s="41"/>
    </row>
    <row r="27" spans="2:16" ht="25.5">
      <c r="B27" t="s">
        <v>311</v>
      </c>
      <c r="C27" s="21" t="s">
        <v>295</v>
      </c>
      <c r="D27" s="38" t="s">
        <v>501</v>
      </c>
      <c r="E27" s="38"/>
      <c r="F27" s="38" t="s">
        <v>85</v>
      </c>
      <c r="G27" s="38"/>
      <c r="H27" s="38" t="s">
        <v>502</v>
      </c>
      <c r="I27" s="38"/>
      <c r="J27" s="38" t="s">
        <v>503</v>
      </c>
      <c r="L27" s="79">
        <v>1</v>
      </c>
      <c r="N27" s="79">
        <v>2</v>
      </c>
      <c r="P27" s="75">
        <f>IF(OR(L27&gt;4.5,N27&gt;4.5,L27&lt;0.5,N27&lt;0.5),"ERROR!  Values should be between 0 and 4","")</f>
      </c>
    </row>
    <row r="28" spans="3:14" ht="12.75">
      <c r="C28" s="21"/>
      <c r="L28" s="41"/>
      <c r="N28" s="41"/>
    </row>
    <row r="29" spans="4:14" ht="34.5" customHeight="1">
      <c r="D29" s="2"/>
      <c r="E29" s="2"/>
      <c r="F29" s="2"/>
      <c r="G29" s="2"/>
      <c r="H29" s="7" t="s">
        <v>27</v>
      </c>
      <c r="I29" s="2"/>
      <c r="J29" s="40" t="str">
        <f>B2</f>
        <v>ANALYSIS</v>
      </c>
      <c r="L29" s="31">
        <f>AVERAGE(L5:L28)</f>
        <v>1</v>
      </c>
      <c r="M29" s="45"/>
      <c r="N29" s="31">
        <f>AVERAGE(N5:N28)</f>
        <v>2</v>
      </c>
    </row>
    <row r="30" spans="3:10" ht="12.75">
      <c r="C30" s="2"/>
      <c r="D30" s="2"/>
      <c r="E30" s="2"/>
      <c r="F30" s="2"/>
      <c r="G30" s="2"/>
      <c r="H30" s="2"/>
      <c r="I30" s="2"/>
      <c r="J30" s="2"/>
    </row>
    <row r="31" spans="3:10" ht="12.75">
      <c r="C31" s="2"/>
      <c r="D31" s="2"/>
      <c r="E31" s="2"/>
      <c r="F31" s="2"/>
      <c r="G31" s="2"/>
      <c r="H31" s="2"/>
      <c r="I31" s="2"/>
      <c r="J31" s="2"/>
    </row>
    <row r="39" spans="1:28" s="20" customFormat="1" ht="12.75">
      <c r="A39"/>
      <c r="B39"/>
      <c r="C39"/>
      <c r="D39"/>
      <c r="E39"/>
      <c r="F39"/>
      <c r="G39"/>
      <c r="H39"/>
      <c r="I39"/>
      <c r="J39"/>
      <c r="K39"/>
      <c r="L39" s="42"/>
      <c r="M39" s="42"/>
      <c r="N39" s="42"/>
      <c r="P39"/>
      <c r="Q39"/>
      <c r="R39"/>
      <c r="S39"/>
      <c r="T39"/>
      <c r="U39"/>
      <c r="V39"/>
      <c r="W39"/>
      <c r="X39"/>
      <c r="Y39"/>
      <c r="Z39"/>
      <c r="AA39"/>
      <c r="AB39"/>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B35"/>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O26" sqref="O26"/>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351</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504</v>
      </c>
      <c r="C4" s="33"/>
      <c r="D4" s="3"/>
      <c r="F4" s="3"/>
      <c r="H4" s="3"/>
      <c r="J4" s="3"/>
      <c r="L4" s="41"/>
    </row>
    <row r="5" spans="2:16" ht="25.5">
      <c r="B5" t="s">
        <v>352</v>
      </c>
      <c r="C5" s="21" t="s">
        <v>362</v>
      </c>
      <c r="D5" s="38" t="s">
        <v>312</v>
      </c>
      <c r="E5" s="38"/>
      <c r="F5" s="38" t="s">
        <v>313</v>
      </c>
      <c r="G5" s="38"/>
      <c r="H5" s="38" t="s">
        <v>314</v>
      </c>
      <c r="I5" s="38"/>
      <c r="J5" s="38" t="s">
        <v>315</v>
      </c>
      <c r="L5" s="79">
        <v>1</v>
      </c>
      <c r="N5" s="79">
        <v>2</v>
      </c>
      <c r="P5" s="75">
        <f>IF(OR(L5&gt;4.5,N5&gt;4.5,L5&lt;0.5,N5&lt;0.5),"ERROR!  Values should be between 0 and 4","")</f>
      </c>
    </row>
    <row r="6" spans="3:14" ht="12.75">
      <c r="C6" s="21"/>
      <c r="D6" s="38"/>
      <c r="E6" s="38"/>
      <c r="F6" s="38"/>
      <c r="G6" s="38"/>
      <c r="H6" s="38"/>
      <c r="I6" s="38"/>
      <c r="J6" s="38"/>
      <c r="L6" s="41"/>
      <c r="N6" s="41"/>
    </row>
    <row r="7" spans="2:16" ht="25.5">
      <c r="B7" t="s">
        <v>353</v>
      </c>
      <c r="C7" s="21" t="s">
        <v>363</v>
      </c>
      <c r="D7" s="38" t="s">
        <v>316</v>
      </c>
      <c r="E7" s="38"/>
      <c r="F7" s="38" t="s">
        <v>313</v>
      </c>
      <c r="G7" s="38"/>
      <c r="H7" s="38" t="s">
        <v>314</v>
      </c>
      <c r="I7" s="38"/>
      <c r="J7" s="38" t="s">
        <v>315</v>
      </c>
      <c r="L7" s="79">
        <v>1</v>
      </c>
      <c r="N7" s="79">
        <v>2</v>
      </c>
      <c r="P7" s="75">
        <f>IF(OR(L7&gt;4.5,N7&gt;4.5,L7&lt;0.5,N7&lt;0.5),"ERROR!  Values should be between 0 and 4","")</f>
      </c>
    </row>
    <row r="8" spans="3:14" ht="12.75">
      <c r="C8" s="21"/>
      <c r="D8" s="38"/>
      <c r="E8" s="38"/>
      <c r="F8" s="38"/>
      <c r="G8" s="38"/>
      <c r="H8" s="38"/>
      <c r="I8" s="38"/>
      <c r="J8" s="38"/>
      <c r="L8" s="41"/>
      <c r="N8" s="41"/>
    </row>
    <row r="9" spans="2:16" ht="38.25">
      <c r="B9" t="s">
        <v>354</v>
      </c>
      <c r="C9" s="21" t="s">
        <v>317</v>
      </c>
      <c r="D9" s="38" t="s">
        <v>318</v>
      </c>
      <c r="E9" s="38"/>
      <c r="F9" s="38" t="s">
        <v>319</v>
      </c>
      <c r="G9" s="38"/>
      <c r="H9" s="38" t="s">
        <v>320</v>
      </c>
      <c r="I9" s="38"/>
      <c r="J9" s="38" t="s">
        <v>321</v>
      </c>
      <c r="L9" s="79">
        <v>1</v>
      </c>
      <c r="N9" s="79">
        <v>2</v>
      </c>
      <c r="P9" s="75">
        <f>IF(OR(L9&gt;4.5,N9&gt;4.5,L9&lt;0.5,N9&lt;0.5),"ERROR!  Values should be between 0 and 4","")</f>
      </c>
    </row>
    <row r="10" spans="3:14" ht="12.75">
      <c r="C10" s="21"/>
      <c r="D10" s="38"/>
      <c r="E10" s="38"/>
      <c r="F10" s="38"/>
      <c r="G10" s="38"/>
      <c r="H10" s="38"/>
      <c r="I10" s="38"/>
      <c r="J10" s="38"/>
      <c r="L10" s="41"/>
      <c r="N10" s="41"/>
    </row>
    <row r="11" spans="2:16" ht="51">
      <c r="B11" t="s">
        <v>355</v>
      </c>
      <c r="C11" s="21" t="s">
        <v>322</v>
      </c>
      <c r="D11" s="38" t="s">
        <v>323</v>
      </c>
      <c r="E11" s="38"/>
      <c r="F11" s="38" t="s">
        <v>324</v>
      </c>
      <c r="G11" s="38"/>
      <c r="H11" s="38" t="s">
        <v>325</v>
      </c>
      <c r="I11" s="38"/>
      <c r="J11" s="38" t="s">
        <v>326</v>
      </c>
      <c r="L11" s="79">
        <v>1</v>
      </c>
      <c r="N11" s="79">
        <v>2</v>
      </c>
      <c r="P11" s="75">
        <f>IF(OR(L11&gt;4.5,N11&gt;4.5,L11&lt;0.5,N11&lt;0.5),"ERROR!  Values should be between 0 and 4","")</f>
      </c>
    </row>
    <row r="12" spans="3:14" ht="12.75">
      <c r="C12" s="21"/>
      <c r="D12" s="38"/>
      <c r="E12" s="38"/>
      <c r="F12" s="38"/>
      <c r="G12" s="38"/>
      <c r="H12" s="38"/>
      <c r="I12" s="38"/>
      <c r="J12" s="38"/>
      <c r="L12" s="41"/>
      <c r="N12" s="41"/>
    </row>
    <row r="13" spans="2:16" ht="63.75">
      <c r="B13" t="s">
        <v>356</v>
      </c>
      <c r="C13" s="21" t="s">
        <v>327</v>
      </c>
      <c r="D13" s="38" t="s">
        <v>328</v>
      </c>
      <c r="E13" s="38"/>
      <c r="F13" s="38" t="s">
        <v>329</v>
      </c>
      <c r="G13" s="38"/>
      <c r="H13" s="38" t="s">
        <v>330</v>
      </c>
      <c r="I13" s="38"/>
      <c r="J13" s="38" t="s">
        <v>331</v>
      </c>
      <c r="L13" s="79">
        <v>1</v>
      </c>
      <c r="N13" s="79">
        <v>2</v>
      </c>
      <c r="P13" s="75">
        <f>IF(OR(L13&gt;4.5,N13&gt;4.5,L13&lt;0.5,N13&lt;0.5),"ERROR!  Values should be between 0 and 4","")</f>
      </c>
    </row>
    <row r="14" spans="3:14" ht="12.75">
      <c r="C14" s="21"/>
      <c r="D14" s="38"/>
      <c r="E14" s="38"/>
      <c r="F14" s="38"/>
      <c r="G14" s="38"/>
      <c r="H14" s="38"/>
      <c r="I14" s="38"/>
      <c r="J14" s="38"/>
      <c r="L14" s="41"/>
      <c r="N14" s="41"/>
    </row>
    <row r="15" spans="2:16" ht="51">
      <c r="B15" t="s">
        <v>357</v>
      </c>
      <c r="C15" s="21" t="s">
        <v>364</v>
      </c>
      <c r="D15" s="38" t="s">
        <v>332</v>
      </c>
      <c r="E15" s="38"/>
      <c r="F15" s="38" t="s">
        <v>333</v>
      </c>
      <c r="G15" s="38"/>
      <c r="H15" s="38" t="s">
        <v>314</v>
      </c>
      <c r="I15" s="38"/>
      <c r="J15" s="38" t="s">
        <v>334</v>
      </c>
      <c r="L15" s="79">
        <v>1</v>
      </c>
      <c r="N15" s="79">
        <v>2</v>
      </c>
      <c r="P15" s="75">
        <f>IF(OR(L15&gt;4.5,N15&gt;4.5,L15&lt;0.5,N15&lt;0.5),"ERROR!  Values should be between 0 and 4","")</f>
      </c>
    </row>
    <row r="16" spans="3:14" ht="12.75">
      <c r="C16" s="21"/>
      <c r="D16" s="38"/>
      <c r="E16" s="38"/>
      <c r="F16" s="38"/>
      <c r="G16" s="38"/>
      <c r="H16" s="38"/>
      <c r="I16" s="38"/>
      <c r="J16" s="38"/>
      <c r="L16" s="41"/>
      <c r="N16" s="41"/>
    </row>
    <row r="17" spans="2:16" ht="38.25">
      <c r="B17" t="s">
        <v>358</v>
      </c>
      <c r="C17" s="21" t="s">
        <v>335</v>
      </c>
      <c r="D17" s="38" t="s">
        <v>336</v>
      </c>
      <c r="E17" s="38"/>
      <c r="F17" s="38" t="s">
        <v>337</v>
      </c>
      <c r="G17" s="38"/>
      <c r="H17" s="38" t="s">
        <v>338</v>
      </c>
      <c r="I17" s="38"/>
      <c r="J17" s="38" t="s">
        <v>339</v>
      </c>
      <c r="L17" s="79">
        <v>1</v>
      </c>
      <c r="N17" s="79">
        <v>2</v>
      </c>
      <c r="P17" s="75">
        <f>IF(OR(L17&gt;4.5,N17&gt;4.5,L17&lt;0.5,N17&lt;0.5),"ERROR!  Values should be between 0 and 4","")</f>
      </c>
    </row>
    <row r="18" spans="3:14" ht="12.75">
      <c r="C18" s="21"/>
      <c r="D18" s="38"/>
      <c r="E18" s="38"/>
      <c r="F18" s="38"/>
      <c r="G18" s="38"/>
      <c r="H18" s="38"/>
      <c r="I18" s="38"/>
      <c r="J18" s="38"/>
      <c r="L18" s="41"/>
      <c r="N18" s="41"/>
    </row>
    <row r="19" spans="2:16" ht="38.25">
      <c r="B19" t="s">
        <v>359</v>
      </c>
      <c r="C19" s="21" t="s">
        <v>340</v>
      </c>
      <c r="D19" s="38" t="s">
        <v>505</v>
      </c>
      <c r="E19" s="38"/>
      <c r="F19" s="38" t="s">
        <v>341</v>
      </c>
      <c r="G19" s="38"/>
      <c r="H19" s="38" t="s">
        <v>342</v>
      </c>
      <c r="I19" s="38"/>
      <c r="J19" s="38" t="s">
        <v>343</v>
      </c>
      <c r="L19" s="79">
        <v>1</v>
      </c>
      <c r="N19" s="79">
        <v>2</v>
      </c>
      <c r="P19" s="75">
        <f>IF(OR(L19&gt;4.5,N19&gt;4.5,L19&lt;0.5,N19&lt;0.5),"ERROR!  Values should be between 0 and 4","")</f>
      </c>
    </row>
    <row r="20" spans="3:14" ht="12.75">
      <c r="C20" s="21"/>
      <c r="D20" s="38"/>
      <c r="E20" s="38"/>
      <c r="F20" s="38"/>
      <c r="G20" s="38"/>
      <c r="H20" s="38"/>
      <c r="I20" s="38"/>
      <c r="J20" s="38"/>
      <c r="L20" s="41"/>
      <c r="N20" s="41"/>
    </row>
    <row r="21" spans="2:16" ht="38.25">
      <c r="B21" t="s">
        <v>360</v>
      </c>
      <c r="C21" s="21" t="s">
        <v>344</v>
      </c>
      <c r="D21" s="38" t="s">
        <v>345</v>
      </c>
      <c r="E21" s="38"/>
      <c r="F21" s="38" t="s">
        <v>346</v>
      </c>
      <c r="G21" s="38"/>
      <c r="H21" s="38" t="s">
        <v>342</v>
      </c>
      <c r="I21" s="38"/>
      <c r="J21" s="38" t="s">
        <v>343</v>
      </c>
      <c r="L21" s="79">
        <v>1</v>
      </c>
      <c r="N21" s="79">
        <v>2</v>
      </c>
      <c r="P21" s="75">
        <f>IF(OR(L21&gt;4.5,N21&gt;4.5,L21&lt;0.5,N21&lt;0.5),"ERROR!  Values should be between 0 and 4","")</f>
      </c>
    </row>
    <row r="22" spans="3:14" ht="12.75">
      <c r="C22" s="21"/>
      <c r="D22" s="38"/>
      <c r="E22" s="38"/>
      <c r="F22" s="38"/>
      <c r="G22" s="38"/>
      <c r="H22" s="38"/>
      <c r="I22" s="38"/>
      <c r="J22" s="38"/>
      <c r="L22" s="41"/>
      <c r="N22" s="41"/>
    </row>
    <row r="23" spans="2:16" ht="38.25">
      <c r="B23" t="s">
        <v>361</v>
      </c>
      <c r="C23" s="21" t="s">
        <v>365</v>
      </c>
      <c r="D23" s="38" t="s">
        <v>347</v>
      </c>
      <c r="E23" s="38"/>
      <c r="F23" s="38" t="s">
        <v>348</v>
      </c>
      <c r="G23" s="38"/>
      <c r="H23" s="38" t="s">
        <v>349</v>
      </c>
      <c r="I23" s="38"/>
      <c r="J23" s="38" t="s">
        <v>350</v>
      </c>
      <c r="L23" s="79">
        <v>1</v>
      </c>
      <c r="N23" s="79">
        <v>2</v>
      </c>
      <c r="P23" s="75">
        <f>IF(OR(L23&gt;4.5,N23&gt;4.5,L23&lt;0.5,N23&lt;0.5),"ERROR!  Values should be between 0 and 4","")</f>
      </c>
    </row>
    <row r="24" spans="3:14" ht="12.75">
      <c r="C24" s="21"/>
      <c r="L24" s="41"/>
      <c r="N24" s="41"/>
    </row>
    <row r="25" spans="4:14" ht="34.5" customHeight="1">
      <c r="D25" s="2"/>
      <c r="E25" s="2"/>
      <c r="F25" s="2"/>
      <c r="G25" s="2"/>
      <c r="H25" s="7" t="s">
        <v>27</v>
      </c>
      <c r="I25" s="2"/>
      <c r="J25" s="40" t="str">
        <f>B2</f>
        <v>NEGOTIATIONS</v>
      </c>
      <c r="L25" s="31">
        <f>AVERAGE(L5:L24)</f>
        <v>1</v>
      </c>
      <c r="M25" s="45"/>
      <c r="N25" s="31">
        <f>AVERAGE(N5:N24)</f>
        <v>2</v>
      </c>
    </row>
    <row r="26" spans="3:10" ht="12.75">
      <c r="C26" s="2"/>
      <c r="D26" s="2"/>
      <c r="E26" s="2"/>
      <c r="F26" s="2"/>
      <c r="G26" s="2"/>
      <c r="H26" s="2"/>
      <c r="I26" s="2"/>
      <c r="J26" s="2"/>
    </row>
    <row r="27" spans="3:10" ht="12.75">
      <c r="C27" s="2"/>
      <c r="D27" s="2"/>
      <c r="E27" s="2"/>
      <c r="F27" s="2"/>
      <c r="G27" s="2"/>
      <c r="H27" s="2"/>
      <c r="I27" s="2"/>
      <c r="J27" s="2"/>
    </row>
    <row r="35" spans="1:28" s="20" customFormat="1" ht="12.75">
      <c r="A35"/>
      <c r="B35"/>
      <c r="C35"/>
      <c r="D35"/>
      <c r="E35"/>
      <c r="F35"/>
      <c r="G35"/>
      <c r="H35"/>
      <c r="I35"/>
      <c r="J35"/>
      <c r="K35"/>
      <c r="L35" s="42"/>
      <c r="M35" s="42"/>
      <c r="N35" s="42"/>
      <c r="P35"/>
      <c r="Q35"/>
      <c r="R35"/>
      <c r="S35"/>
      <c r="T35"/>
      <c r="U35"/>
      <c r="V35"/>
      <c r="W35"/>
      <c r="X35"/>
      <c r="Y35"/>
      <c r="Z35"/>
      <c r="AA35"/>
      <c r="AB35"/>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B48"/>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P41" sqref="P41"/>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7.8515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366</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367</v>
      </c>
      <c r="C4" s="33"/>
      <c r="D4" s="3"/>
      <c r="F4" s="3"/>
      <c r="H4" s="3"/>
      <c r="J4" s="3"/>
      <c r="L4" s="41"/>
    </row>
    <row r="5" spans="2:16" ht="12.75">
      <c r="B5" t="s">
        <v>49</v>
      </c>
      <c r="C5" s="21" t="s">
        <v>368</v>
      </c>
      <c r="D5" s="38" t="s">
        <v>369</v>
      </c>
      <c r="E5" s="38"/>
      <c r="F5" s="38" t="s">
        <v>370</v>
      </c>
      <c r="G5" s="38"/>
      <c r="H5" s="38" t="s">
        <v>371</v>
      </c>
      <c r="I5" s="38"/>
      <c r="J5" s="38" t="s">
        <v>372</v>
      </c>
      <c r="L5" s="79">
        <v>1</v>
      </c>
      <c r="N5" s="79">
        <v>2</v>
      </c>
      <c r="P5" s="75">
        <f>IF(OR(L5&gt;4.5,N5&gt;4.5,L5&lt;0.5,N5&lt;0.5),"ERROR!  Values should be between 0 and 4","")</f>
      </c>
    </row>
    <row r="6" spans="3:14" ht="12.75">
      <c r="C6" s="21"/>
      <c r="D6" s="38"/>
      <c r="E6" s="38"/>
      <c r="F6" s="38"/>
      <c r="G6" s="38"/>
      <c r="H6" s="38"/>
      <c r="I6" s="38"/>
      <c r="J6" s="38"/>
      <c r="L6" s="41"/>
      <c r="N6" s="41"/>
    </row>
    <row r="7" spans="2:16" ht="12.75">
      <c r="B7" t="s">
        <v>50</v>
      </c>
      <c r="C7" s="21" t="s">
        <v>373</v>
      </c>
      <c r="D7" s="38" t="s">
        <v>369</v>
      </c>
      <c r="E7" s="38"/>
      <c r="F7" s="38" t="s">
        <v>370</v>
      </c>
      <c r="G7" s="38"/>
      <c r="H7" s="38" t="s">
        <v>371</v>
      </c>
      <c r="I7" s="39"/>
      <c r="J7" s="39" t="s">
        <v>372</v>
      </c>
      <c r="L7" s="79">
        <v>1</v>
      </c>
      <c r="N7" s="79">
        <v>2</v>
      </c>
      <c r="P7" s="75">
        <f>IF(OR(L7&gt;4.5,N7&gt;4.5,L7&lt;0.5,N7&lt;0.5),"ERROR!  Values should be between 0 and 4","")</f>
      </c>
    </row>
    <row r="8" spans="3:14" ht="12.75">
      <c r="C8" s="21"/>
      <c r="D8" s="38"/>
      <c r="E8" s="38"/>
      <c r="F8" s="38"/>
      <c r="G8" s="38"/>
      <c r="H8" s="38"/>
      <c r="I8" s="38"/>
      <c r="J8" s="38"/>
      <c r="L8" s="41"/>
      <c r="N8" s="41"/>
    </row>
    <row r="9" spans="2:16" ht="12.75">
      <c r="B9" t="s">
        <v>51</v>
      </c>
      <c r="C9" s="21" t="s">
        <v>374</v>
      </c>
      <c r="D9" s="38" t="s">
        <v>369</v>
      </c>
      <c r="E9" s="38"/>
      <c r="F9" s="38" t="s">
        <v>370</v>
      </c>
      <c r="G9" s="38"/>
      <c r="H9" s="38" t="s">
        <v>371</v>
      </c>
      <c r="I9" s="38"/>
      <c r="J9" s="38" t="s">
        <v>372</v>
      </c>
      <c r="L9" s="79">
        <v>1</v>
      </c>
      <c r="N9" s="79">
        <v>2</v>
      </c>
      <c r="P9" s="75">
        <f>IF(OR(L9&gt;4.5,N9&gt;4.5,L9&lt;0.5,N9&lt;0.5),"ERROR!  Values should be between 0 and 4","")</f>
      </c>
    </row>
    <row r="10" spans="3:14" ht="13.5" thickBot="1">
      <c r="C10" s="21"/>
      <c r="D10" s="38"/>
      <c r="E10" s="38"/>
      <c r="F10" s="38"/>
      <c r="G10" s="38"/>
      <c r="H10" s="38"/>
      <c r="I10" s="38"/>
      <c r="J10" s="38"/>
      <c r="L10" s="41"/>
      <c r="N10" s="41"/>
    </row>
    <row r="11" spans="2:12" ht="13.5" thickBot="1">
      <c r="B11" s="32" t="s">
        <v>405</v>
      </c>
      <c r="C11" s="33"/>
      <c r="D11" s="3"/>
      <c r="F11" s="3"/>
      <c r="H11" s="3"/>
      <c r="J11" s="3"/>
      <c r="L11" s="41"/>
    </row>
    <row r="12" spans="2:16" ht="12.75">
      <c r="B12" t="s">
        <v>52</v>
      </c>
      <c r="C12" s="21" t="s">
        <v>375</v>
      </c>
      <c r="D12" s="38" t="s">
        <v>369</v>
      </c>
      <c r="E12" s="38"/>
      <c r="F12" s="38" t="s">
        <v>370</v>
      </c>
      <c r="G12" s="38"/>
      <c r="H12" s="38" t="s">
        <v>371</v>
      </c>
      <c r="I12" s="38"/>
      <c r="J12" s="38" t="s">
        <v>372</v>
      </c>
      <c r="L12" s="79">
        <v>1</v>
      </c>
      <c r="N12" s="79">
        <v>2</v>
      </c>
      <c r="P12" s="75">
        <f>IF(OR(L12&gt;4.5,N12&gt;4.5,L12&lt;0.5,N12&lt;0.5),"ERROR!  Values should be between 0 and 4","")</f>
      </c>
    </row>
    <row r="13" spans="3:14" ht="12.75">
      <c r="C13" s="21"/>
      <c r="D13" s="38"/>
      <c r="E13" s="38"/>
      <c r="F13" s="38"/>
      <c r="G13" s="38"/>
      <c r="H13" s="38"/>
      <c r="I13" s="38"/>
      <c r="J13" s="38"/>
      <c r="L13" s="41"/>
      <c r="N13" s="41"/>
    </row>
    <row r="14" spans="2:16" ht="12.75">
      <c r="B14" t="s">
        <v>53</v>
      </c>
      <c r="C14" s="21" t="s">
        <v>376</v>
      </c>
      <c r="D14" s="38" t="s">
        <v>369</v>
      </c>
      <c r="E14" s="38"/>
      <c r="F14" s="38" t="s">
        <v>370</v>
      </c>
      <c r="G14" s="38"/>
      <c r="H14" s="38" t="s">
        <v>371</v>
      </c>
      <c r="I14" s="39"/>
      <c r="J14" s="39" t="s">
        <v>372</v>
      </c>
      <c r="L14" s="79">
        <v>1</v>
      </c>
      <c r="N14" s="79">
        <v>2</v>
      </c>
      <c r="P14" s="75">
        <f>IF(OR(L14&gt;4.5,N14&gt;4.5,L14&lt;0.5,N14&lt;0.5),"ERROR!  Values should be between 0 and 4","")</f>
      </c>
    </row>
    <row r="15" spans="3:14" ht="12.75">
      <c r="C15" s="21"/>
      <c r="D15" s="38"/>
      <c r="E15" s="38"/>
      <c r="F15" s="38"/>
      <c r="G15" s="38"/>
      <c r="H15" s="38"/>
      <c r="I15" s="38"/>
      <c r="J15" s="38"/>
      <c r="L15" s="41"/>
      <c r="N15" s="41"/>
    </row>
    <row r="16" spans="2:16" ht="12.75">
      <c r="B16" t="s">
        <v>410</v>
      </c>
      <c r="C16" s="21" t="s">
        <v>377</v>
      </c>
      <c r="D16" s="38" t="s">
        <v>369</v>
      </c>
      <c r="E16" s="38"/>
      <c r="F16" s="38" t="s">
        <v>370</v>
      </c>
      <c r="G16" s="38"/>
      <c r="H16" s="38" t="s">
        <v>371</v>
      </c>
      <c r="I16" s="38"/>
      <c r="J16" s="38" t="s">
        <v>372</v>
      </c>
      <c r="L16" s="79">
        <v>1</v>
      </c>
      <c r="N16" s="79">
        <v>2</v>
      </c>
      <c r="P16" s="75">
        <f>IF(OR(L16&gt;4.5,N16&gt;4.5,L16&lt;0.5,N16&lt;0.5),"ERROR!  Values should be between 0 and 4","")</f>
      </c>
    </row>
    <row r="17" spans="3:14" ht="13.5" thickBot="1">
      <c r="C17" s="21"/>
      <c r="D17" s="38"/>
      <c r="E17" s="38"/>
      <c r="F17" s="38"/>
      <c r="G17" s="38"/>
      <c r="H17" s="38"/>
      <c r="I17" s="38"/>
      <c r="J17" s="38"/>
      <c r="L17" s="41"/>
      <c r="N17" s="41"/>
    </row>
    <row r="18" spans="2:12" ht="13.5" thickBot="1">
      <c r="B18" s="32" t="s">
        <v>378</v>
      </c>
      <c r="C18" s="33"/>
      <c r="D18" s="3"/>
      <c r="F18" s="3"/>
      <c r="H18" s="3"/>
      <c r="J18" s="3"/>
      <c r="L18" s="41"/>
    </row>
    <row r="19" spans="2:16" ht="66" customHeight="1">
      <c r="B19" t="s">
        <v>411</v>
      </c>
      <c r="C19" s="21" t="s">
        <v>406</v>
      </c>
      <c r="D19" s="38" t="s">
        <v>407</v>
      </c>
      <c r="E19" s="38"/>
      <c r="F19" s="38" t="s">
        <v>379</v>
      </c>
      <c r="G19" s="38"/>
      <c r="H19" s="38" t="s">
        <v>380</v>
      </c>
      <c r="I19" s="38"/>
      <c r="J19" s="38" t="s">
        <v>381</v>
      </c>
      <c r="L19" s="79">
        <v>1</v>
      </c>
      <c r="N19" s="79">
        <v>2</v>
      </c>
      <c r="P19" s="75">
        <f>IF(OR(L19&gt;4.5,N19&gt;4.5,L19&lt;0.5,N19&lt;0.5),"ERROR!  Values should be between 0 and 4","")</f>
      </c>
    </row>
    <row r="20" spans="3:14" ht="13.5" thickBot="1">
      <c r="C20" s="21"/>
      <c r="D20" s="38"/>
      <c r="E20" s="38"/>
      <c r="F20" s="38"/>
      <c r="G20" s="38"/>
      <c r="H20" s="38"/>
      <c r="I20" s="38"/>
      <c r="J20" s="38"/>
      <c r="L20" s="41"/>
      <c r="N20" s="41"/>
    </row>
    <row r="21" spans="2:12" ht="13.5" thickBot="1">
      <c r="B21" s="32" t="s">
        <v>506</v>
      </c>
      <c r="C21" s="33"/>
      <c r="D21" s="3"/>
      <c r="F21" s="3"/>
      <c r="H21" s="3"/>
      <c r="J21" s="3"/>
      <c r="L21" s="41"/>
    </row>
    <row r="22" spans="2:16" ht="63.75">
      <c r="B22" t="s">
        <v>412</v>
      </c>
      <c r="C22" s="21" t="s">
        <v>507</v>
      </c>
      <c r="D22" s="38" t="s">
        <v>382</v>
      </c>
      <c r="E22" s="38"/>
      <c r="F22" s="38" t="s">
        <v>383</v>
      </c>
      <c r="G22" s="38"/>
      <c r="H22" s="38" t="s">
        <v>384</v>
      </c>
      <c r="I22" s="38"/>
      <c r="J22" s="38" t="s">
        <v>385</v>
      </c>
      <c r="L22" s="79">
        <v>1</v>
      </c>
      <c r="N22" s="79">
        <v>2</v>
      </c>
      <c r="P22" s="75">
        <f>IF(OR(L22&gt;4.5,N22&gt;4.5,L22&lt;0.5,N22&lt;0.5),"ERROR!  Values should be between 0 and 4","")</f>
      </c>
    </row>
    <row r="23" spans="3:14" ht="13.5" thickBot="1">
      <c r="C23" s="21"/>
      <c r="D23" s="38"/>
      <c r="E23" s="38"/>
      <c r="F23" s="38"/>
      <c r="G23" s="38"/>
      <c r="H23" s="38"/>
      <c r="I23" s="38"/>
      <c r="J23" s="38"/>
      <c r="L23" s="41"/>
      <c r="N23" s="41"/>
    </row>
    <row r="24" spans="2:14" ht="13.5" thickBot="1">
      <c r="B24" s="32" t="s">
        <v>397</v>
      </c>
      <c r="C24" s="33"/>
      <c r="D24" s="38"/>
      <c r="E24" s="38"/>
      <c r="F24" s="38"/>
      <c r="G24" s="38"/>
      <c r="H24" s="38"/>
      <c r="I24" s="38"/>
      <c r="J24" s="38"/>
      <c r="L24" s="41"/>
      <c r="N24" s="41"/>
    </row>
    <row r="25" spans="2:16" ht="25.5">
      <c r="B25" t="s">
        <v>413</v>
      </c>
      <c r="C25" s="21" t="s">
        <v>398</v>
      </c>
      <c r="D25" s="38" t="s">
        <v>399</v>
      </c>
      <c r="E25" s="38"/>
      <c r="F25" s="38" t="s">
        <v>400</v>
      </c>
      <c r="G25" s="38"/>
      <c r="H25" s="38" t="s">
        <v>92</v>
      </c>
      <c r="I25" s="38"/>
      <c r="J25" s="38" t="s">
        <v>179</v>
      </c>
      <c r="L25" s="79">
        <v>1</v>
      </c>
      <c r="N25" s="79">
        <v>2</v>
      </c>
      <c r="P25" s="75">
        <f>IF(OR(L25&gt;4.5,N25&gt;4.5,L25&lt;0.5,N25&lt;0.5),"ERROR!  Values should be between 0 and 4","")</f>
      </c>
    </row>
    <row r="26" spans="3:14" ht="12.75">
      <c r="C26" s="1"/>
      <c r="D26" s="39"/>
      <c r="E26" s="39"/>
      <c r="F26" s="39"/>
      <c r="G26" s="39"/>
      <c r="H26" s="39"/>
      <c r="I26" s="39"/>
      <c r="J26" s="39"/>
      <c r="L26" s="41"/>
      <c r="N26" s="41"/>
    </row>
    <row r="27" spans="2:16" ht="51">
      <c r="B27" t="s">
        <v>414</v>
      </c>
      <c r="C27" s="21" t="s">
        <v>401</v>
      </c>
      <c r="D27" s="38" t="s">
        <v>508</v>
      </c>
      <c r="E27" s="38"/>
      <c r="F27" s="38" t="s">
        <v>402</v>
      </c>
      <c r="G27" s="38"/>
      <c r="H27" s="38" t="s">
        <v>403</v>
      </c>
      <c r="I27" s="38"/>
      <c r="J27" s="38" t="s">
        <v>404</v>
      </c>
      <c r="L27" s="79">
        <v>1</v>
      </c>
      <c r="N27" s="79">
        <v>2</v>
      </c>
      <c r="P27" s="75">
        <f>IF(OR(L27&gt;4.5,N27&gt;4.5,L27&lt;0.5,N27&lt;0.5),"ERROR!  Values should be between 0 and 4","")</f>
      </c>
    </row>
    <row r="28" spans="3:14" ht="13.5" thickBot="1">
      <c r="C28" s="21"/>
      <c r="D28" s="38"/>
      <c r="E28" s="38"/>
      <c r="F28" s="38"/>
      <c r="G28" s="38"/>
      <c r="H28" s="38"/>
      <c r="I28" s="38"/>
      <c r="J28" s="38"/>
      <c r="L28" s="41"/>
      <c r="N28" s="41"/>
    </row>
    <row r="29" spans="2:14" ht="13.5" thickBot="1">
      <c r="B29" s="32" t="s">
        <v>386</v>
      </c>
      <c r="C29" s="33"/>
      <c r="D29" s="38"/>
      <c r="E29" s="38"/>
      <c r="F29" s="38"/>
      <c r="G29" s="38"/>
      <c r="H29" s="38"/>
      <c r="I29" s="38"/>
      <c r="J29" s="38"/>
      <c r="L29" s="41"/>
      <c r="N29" s="41"/>
    </row>
    <row r="30" spans="2:16" ht="38.25">
      <c r="B30" t="s">
        <v>415</v>
      </c>
      <c r="C30" s="21" t="s">
        <v>408</v>
      </c>
      <c r="D30" s="38" t="s">
        <v>387</v>
      </c>
      <c r="E30" s="38"/>
      <c r="F30" s="38" t="s">
        <v>388</v>
      </c>
      <c r="G30" s="38"/>
      <c r="H30" s="38" t="s">
        <v>389</v>
      </c>
      <c r="I30" s="38"/>
      <c r="J30" s="38" t="s">
        <v>390</v>
      </c>
      <c r="L30" s="79">
        <v>1</v>
      </c>
      <c r="N30" s="79">
        <v>2</v>
      </c>
      <c r="P30" s="75">
        <f>IF(OR(L30&gt;4.5,N30&gt;4.5,L30&lt;0.5,N30&lt;0.5),"ERROR!  Values should be between 0 and 4","")</f>
      </c>
    </row>
    <row r="31" spans="3:14" ht="12.75">
      <c r="C31" s="1"/>
      <c r="D31" s="39"/>
      <c r="E31" s="39"/>
      <c r="F31" s="39"/>
      <c r="G31" s="39"/>
      <c r="H31" s="39"/>
      <c r="I31" s="39"/>
      <c r="J31" s="39"/>
      <c r="L31" s="41"/>
      <c r="N31" s="41"/>
    </row>
    <row r="32" spans="2:16" ht="38.25">
      <c r="B32" t="s">
        <v>416</v>
      </c>
      <c r="C32" s="21" t="s">
        <v>409</v>
      </c>
      <c r="D32" s="38" t="s">
        <v>387</v>
      </c>
      <c r="E32" s="38"/>
      <c r="F32" s="38" t="s">
        <v>388</v>
      </c>
      <c r="G32" s="38"/>
      <c r="H32" s="38" t="s">
        <v>389</v>
      </c>
      <c r="I32" s="38"/>
      <c r="J32" s="38" t="s">
        <v>390</v>
      </c>
      <c r="L32" s="79">
        <v>1</v>
      </c>
      <c r="N32" s="79">
        <v>2</v>
      </c>
      <c r="P32" s="75">
        <f>IF(OR(L32&gt;4.5,N32&gt;4.5,L32&lt;0.5,N32&lt;0.5),"ERROR!  Values should be between 0 and 4","")</f>
      </c>
    </row>
    <row r="33" spans="3:14" ht="12.75">
      <c r="C33" s="21"/>
      <c r="D33" s="38"/>
      <c r="E33" s="38"/>
      <c r="F33" s="38"/>
      <c r="G33" s="38"/>
      <c r="H33" s="38"/>
      <c r="I33" s="38"/>
      <c r="J33" s="38"/>
      <c r="L33" s="41"/>
      <c r="N33" s="41"/>
    </row>
    <row r="34" spans="2:16" ht="25.5">
      <c r="B34" t="s">
        <v>417</v>
      </c>
      <c r="C34" s="21" t="s">
        <v>391</v>
      </c>
      <c r="D34" s="38" t="s">
        <v>392</v>
      </c>
      <c r="E34" s="38"/>
      <c r="F34" s="38" t="s">
        <v>393</v>
      </c>
      <c r="G34" s="38"/>
      <c r="H34" s="38" t="s">
        <v>371</v>
      </c>
      <c r="I34" s="38"/>
      <c r="J34" s="38" t="s">
        <v>394</v>
      </c>
      <c r="L34" s="79">
        <v>1</v>
      </c>
      <c r="N34" s="79">
        <v>2</v>
      </c>
      <c r="P34" s="75">
        <f>IF(OR(L34&gt;4.5,N34&gt;4.5,L34&lt;0.5,N34&lt;0.5),"ERROR!  Values should be between 0 and 4","")</f>
      </c>
    </row>
    <row r="35" spans="3:14" ht="12.75">
      <c r="C35" s="21"/>
      <c r="D35" s="38"/>
      <c r="E35" s="38"/>
      <c r="F35" s="38"/>
      <c r="G35" s="38"/>
      <c r="H35" s="38"/>
      <c r="I35" s="38"/>
      <c r="J35" s="38"/>
      <c r="L35" s="41"/>
      <c r="N35" s="41"/>
    </row>
    <row r="36" spans="2:16" ht="25.5">
      <c r="B36" t="s">
        <v>418</v>
      </c>
      <c r="C36" s="21" t="s">
        <v>395</v>
      </c>
      <c r="D36" s="38" t="s">
        <v>396</v>
      </c>
      <c r="E36" s="38"/>
      <c r="F36" s="38" t="s">
        <v>509</v>
      </c>
      <c r="G36" s="38"/>
      <c r="H36" s="38" t="s">
        <v>510</v>
      </c>
      <c r="I36" s="38"/>
      <c r="J36" s="38" t="s">
        <v>511</v>
      </c>
      <c r="L36" s="79">
        <v>1</v>
      </c>
      <c r="N36" s="79">
        <v>2</v>
      </c>
      <c r="P36" s="75">
        <f>IF(OR(L36&gt;4.5,N36&gt;4.5,L36&lt;0.5,N36&lt;0.5),"ERROR!  Values should be between 0 and 4","")</f>
      </c>
    </row>
    <row r="37" spans="3:14" ht="12.75">
      <c r="C37" s="21"/>
      <c r="L37" s="41"/>
      <c r="N37" s="41"/>
    </row>
    <row r="38" spans="4:14" ht="34.5" customHeight="1">
      <c r="D38" s="2"/>
      <c r="E38" s="2"/>
      <c r="F38" s="2"/>
      <c r="G38" s="2"/>
      <c r="H38" s="7" t="s">
        <v>27</v>
      </c>
      <c r="I38" s="2"/>
      <c r="J38" s="40" t="str">
        <f>B2</f>
        <v>DECISIONS</v>
      </c>
      <c r="L38" s="31">
        <f>AVERAGE(L5:L37)</f>
        <v>1</v>
      </c>
      <c r="M38" s="45"/>
      <c r="N38" s="31">
        <f>AVERAGE(N5:N37)</f>
        <v>2</v>
      </c>
    </row>
    <row r="39" spans="3:10" ht="12.75">
      <c r="C39" s="2"/>
      <c r="D39" s="2"/>
      <c r="E39" s="2"/>
      <c r="F39" s="2"/>
      <c r="G39" s="2"/>
      <c r="H39" s="2"/>
      <c r="I39" s="2"/>
      <c r="J39" s="2"/>
    </row>
    <row r="40" spans="3:10" ht="12.75">
      <c r="C40" s="2"/>
      <c r="D40" s="2"/>
      <c r="E40" s="2"/>
      <c r="F40" s="2"/>
      <c r="G40" s="2"/>
      <c r="H40" s="2"/>
      <c r="I40" s="2"/>
      <c r="J40" s="2"/>
    </row>
    <row r="48" spans="1:28" s="20" customFormat="1" ht="12.75">
      <c r="A48"/>
      <c r="B48"/>
      <c r="C48"/>
      <c r="D48"/>
      <c r="E48"/>
      <c r="F48"/>
      <c r="G48"/>
      <c r="H48"/>
      <c r="I48"/>
      <c r="J48"/>
      <c r="K48"/>
      <c r="L48" s="42"/>
      <c r="M48" s="42"/>
      <c r="N48" s="42"/>
      <c r="Q48"/>
      <c r="R48"/>
      <c r="S48"/>
      <c r="T48"/>
      <c r="U48"/>
      <c r="V48"/>
      <c r="W48"/>
      <c r="X48"/>
      <c r="Y48"/>
      <c r="Z48"/>
      <c r="AA48"/>
      <c r="AB48"/>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B32"/>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S14" sqref="S14"/>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6.710937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419</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512</v>
      </c>
      <c r="C4" s="33"/>
      <c r="D4" s="3"/>
      <c r="F4" s="3"/>
      <c r="H4" s="3"/>
      <c r="J4" s="3"/>
      <c r="L4" s="41"/>
    </row>
    <row r="5" spans="2:16" ht="38.25">
      <c r="B5" t="s">
        <v>15</v>
      </c>
      <c r="C5" s="21" t="s">
        <v>420</v>
      </c>
      <c r="D5" s="38" t="s">
        <v>421</v>
      </c>
      <c r="E5" s="38"/>
      <c r="F5" s="38" t="s">
        <v>422</v>
      </c>
      <c r="G5" s="38"/>
      <c r="H5" s="38" t="s">
        <v>423</v>
      </c>
      <c r="I5" s="38"/>
      <c r="J5" s="38" t="s">
        <v>424</v>
      </c>
      <c r="L5" s="79">
        <v>1</v>
      </c>
      <c r="N5" s="79">
        <v>2</v>
      </c>
      <c r="P5" s="75">
        <f>IF(OR(L5&gt;4.5,N5&gt;4.5,L5&lt;0.5,N5&lt;0.5),"ERROR!  Values should be between 0 and 4","")</f>
      </c>
    </row>
    <row r="6" spans="3:14" ht="12.75">
      <c r="C6" s="21"/>
      <c r="D6" s="38"/>
      <c r="E6" s="38"/>
      <c r="F6" s="38"/>
      <c r="G6" s="38"/>
      <c r="H6" s="38"/>
      <c r="I6" s="38"/>
      <c r="J6" s="38"/>
      <c r="L6" s="41"/>
      <c r="N6" s="41"/>
    </row>
    <row r="7" spans="2:16" ht="25.5">
      <c r="B7" t="s">
        <v>16</v>
      </c>
      <c r="C7" s="21" t="s">
        <v>425</v>
      </c>
      <c r="D7" s="38" t="s">
        <v>426</v>
      </c>
      <c r="E7" s="38"/>
      <c r="F7" s="38" t="s">
        <v>427</v>
      </c>
      <c r="G7" s="38"/>
      <c r="H7" s="38" t="s">
        <v>428</v>
      </c>
      <c r="I7" s="39"/>
      <c r="J7" s="38" t="s">
        <v>429</v>
      </c>
      <c r="L7" s="79">
        <v>1</v>
      </c>
      <c r="N7" s="79">
        <v>2</v>
      </c>
      <c r="P7" s="75">
        <f>IF(OR(L7&gt;4.5,N7&gt;4.5,L7&lt;0.5,N7&lt;0.5),"ERROR!  Values should be between 0 and 4","")</f>
      </c>
    </row>
    <row r="8" spans="3:14" ht="13.5" thickBot="1">
      <c r="C8" s="21"/>
      <c r="D8" s="38"/>
      <c r="E8" s="38"/>
      <c r="F8" s="38"/>
      <c r="G8" s="38"/>
      <c r="H8" s="38"/>
      <c r="I8" s="38"/>
      <c r="J8" s="38"/>
      <c r="L8" s="41"/>
      <c r="N8" s="41"/>
    </row>
    <row r="9" spans="2:14" ht="13.5" thickBot="1">
      <c r="B9" s="32" t="s">
        <v>513</v>
      </c>
      <c r="C9" s="33"/>
      <c r="D9" s="38"/>
      <c r="E9" s="38"/>
      <c r="F9" s="38"/>
      <c r="G9" s="38"/>
      <c r="H9" s="38"/>
      <c r="I9" s="38"/>
      <c r="J9" s="38"/>
      <c r="L9" s="41"/>
      <c r="N9" s="41"/>
    </row>
    <row r="10" spans="2:16" ht="51">
      <c r="B10" t="s">
        <v>17</v>
      </c>
      <c r="C10" s="21" t="s">
        <v>430</v>
      </c>
      <c r="D10" s="38" t="s">
        <v>431</v>
      </c>
      <c r="E10" s="38"/>
      <c r="F10" s="38" t="s">
        <v>432</v>
      </c>
      <c r="G10" s="38"/>
      <c r="H10" s="38" t="s">
        <v>433</v>
      </c>
      <c r="I10" s="38"/>
      <c r="J10" s="38" t="s">
        <v>434</v>
      </c>
      <c r="L10" s="79">
        <v>1</v>
      </c>
      <c r="N10" s="79">
        <v>2</v>
      </c>
      <c r="P10" s="75">
        <f>IF(OR(L10&gt;4.5,N10&gt;4.5,L10&lt;0.5,N10&lt;0.5),"ERROR!  Values should be between 0 and 4","")</f>
      </c>
    </row>
    <row r="11" spans="3:14" ht="12.75">
      <c r="C11" s="1"/>
      <c r="D11" s="39"/>
      <c r="E11" s="39"/>
      <c r="F11" s="39"/>
      <c r="G11" s="39"/>
      <c r="H11" s="39"/>
      <c r="I11" s="39"/>
      <c r="J11" s="39"/>
      <c r="L11" s="41"/>
      <c r="N11" s="41"/>
    </row>
    <row r="12" spans="2:16" ht="51">
      <c r="B12" t="s">
        <v>18</v>
      </c>
      <c r="C12" s="21" t="s">
        <v>14</v>
      </c>
      <c r="D12" s="38" t="s">
        <v>435</v>
      </c>
      <c r="E12" s="38"/>
      <c r="F12" s="38" t="s">
        <v>436</v>
      </c>
      <c r="G12" s="38"/>
      <c r="H12" s="38" t="s">
        <v>437</v>
      </c>
      <c r="I12" s="38"/>
      <c r="J12" s="38" t="s">
        <v>438</v>
      </c>
      <c r="L12" s="79">
        <v>1</v>
      </c>
      <c r="N12" s="79">
        <v>2</v>
      </c>
      <c r="P12" s="75">
        <f>IF(OR(L12&gt;4.5,N12&gt;4.5,L12&lt;0.5,N12&lt;0.5),"ERROR!  Values should be between 0 and 4","")</f>
      </c>
    </row>
    <row r="13" spans="3:14" ht="12.75">
      <c r="C13" s="21"/>
      <c r="D13" s="38"/>
      <c r="E13" s="38"/>
      <c r="F13" s="38"/>
      <c r="G13" s="38"/>
      <c r="H13" s="38"/>
      <c r="I13" s="38"/>
      <c r="J13" s="38"/>
      <c r="L13" s="41"/>
      <c r="N13" s="41"/>
    </row>
    <row r="14" spans="2:16" ht="63.75">
      <c r="B14" t="s">
        <v>19</v>
      </c>
      <c r="C14" s="21" t="s">
        <v>439</v>
      </c>
      <c r="D14" s="38" t="s">
        <v>435</v>
      </c>
      <c r="E14" s="38"/>
      <c r="F14" s="38" t="s">
        <v>440</v>
      </c>
      <c r="G14" s="38"/>
      <c r="H14" s="38" t="s">
        <v>441</v>
      </c>
      <c r="I14" s="38"/>
      <c r="J14" s="38" t="s">
        <v>438</v>
      </c>
      <c r="L14" s="79">
        <v>1</v>
      </c>
      <c r="N14" s="79">
        <v>2</v>
      </c>
      <c r="P14" s="75">
        <f>IF(OR(L14&gt;4.5,N14&gt;4.5,L14&lt;0.5,N14&lt;0.5),"ERROR!  Values should be between 0 and 4","")</f>
      </c>
    </row>
    <row r="15" spans="3:14" ht="12.75">
      <c r="C15" s="21"/>
      <c r="D15" s="38"/>
      <c r="E15" s="38"/>
      <c r="F15" s="38"/>
      <c r="G15" s="38"/>
      <c r="H15" s="38"/>
      <c r="I15" s="38"/>
      <c r="J15" s="38"/>
      <c r="L15" s="41"/>
      <c r="N15" s="41"/>
    </row>
    <row r="16" spans="2:16" ht="25.5">
      <c r="B16" t="s">
        <v>20</v>
      </c>
      <c r="C16" s="21" t="s">
        <v>0</v>
      </c>
      <c r="D16" s="38" t="s">
        <v>1</v>
      </c>
      <c r="E16" s="38"/>
      <c r="F16" s="38" t="s">
        <v>2</v>
      </c>
      <c r="G16" s="38"/>
      <c r="H16" s="38" t="s">
        <v>3</v>
      </c>
      <c r="I16" s="38"/>
      <c r="J16" s="38" t="s">
        <v>4</v>
      </c>
      <c r="L16" s="79">
        <v>1</v>
      </c>
      <c r="N16" s="79">
        <v>2</v>
      </c>
      <c r="P16" s="75">
        <f>IF(OR(L16&gt;4.5,N16&gt;4.5,L16&lt;0.5,N16&lt;0.5),"ERROR!  Values should be between 0 and 4","")</f>
      </c>
    </row>
    <row r="17" spans="3:14" ht="12.75">
      <c r="C17" s="21"/>
      <c r="D17" s="38"/>
      <c r="E17" s="38"/>
      <c r="F17" s="38"/>
      <c r="G17" s="38"/>
      <c r="H17" s="38"/>
      <c r="I17" s="38"/>
      <c r="J17" s="38"/>
      <c r="L17" s="41"/>
      <c r="N17" s="41"/>
    </row>
    <row r="18" spans="2:16" ht="102">
      <c r="B18" t="s">
        <v>21</v>
      </c>
      <c r="C18" s="21" t="s">
        <v>5</v>
      </c>
      <c r="D18" s="38" t="s">
        <v>6</v>
      </c>
      <c r="E18" s="38"/>
      <c r="F18" s="38" t="s">
        <v>7</v>
      </c>
      <c r="G18" s="38"/>
      <c r="H18" s="38" t="s">
        <v>8</v>
      </c>
      <c r="I18" s="38"/>
      <c r="J18" s="38" t="s">
        <v>9</v>
      </c>
      <c r="L18" s="79">
        <v>1</v>
      </c>
      <c r="N18" s="79">
        <v>2</v>
      </c>
      <c r="P18" s="75">
        <f>IF(OR(L18&gt;4.5,N18&gt;4.5,L18&lt;0.5,N18&lt;0.5),"ERROR!  Values should be between 0 and 4","")</f>
      </c>
    </row>
    <row r="19" spans="3:14" ht="12.75">
      <c r="C19" s="21"/>
      <c r="D19" s="38"/>
      <c r="E19" s="38"/>
      <c r="F19" s="38"/>
      <c r="G19" s="38"/>
      <c r="H19" s="38"/>
      <c r="I19" s="38"/>
      <c r="J19" s="38"/>
      <c r="L19" s="41"/>
      <c r="N19" s="41"/>
    </row>
    <row r="20" spans="2:16" ht="63.75">
      <c r="B20" t="s">
        <v>22</v>
      </c>
      <c r="C20" s="21" t="s">
        <v>10</v>
      </c>
      <c r="D20" s="38" t="s">
        <v>1</v>
      </c>
      <c r="E20" s="38"/>
      <c r="F20" s="38" t="s">
        <v>11</v>
      </c>
      <c r="G20" s="38"/>
      <c r="H20" s="38" t="s">
        <v>12</v>
      </c>
      <c r="I20" s="38"/>
      <c r="J20" s="38" t="s">
        <v>13</v>
      </c>
      <c r="L20" s="79">
        <v>1</v>
      </c>
      <c r="N20" s="79">
        <v>2</v>
      </c>
      <c r="P20" s="75">
        <f>IF(OR(L20&gt;4.5,N20&gt;4.5,L20&lt;0.5,N20&lt;0.5),"ERROR!  Values should be between 0 and 4","")</f>
      </c>
    </row>
    <row r="21" spans="3:14" ht="12.75">
      <c r="C21" s="21"/>
      <c r="L21" s="41"/>
      <c r="N21" s="41"/>
    </row>
    <row r="22" spans="4:14" ht="34.5" customHeight="1">
      <c r="D22" s="2"/>
      <c r="E22" s="2"/>
      <c r="F22" s="2"/>
      <c r="G22" s="2"/>
      <c r="H22" s="7" t="s">
        <v>27</v>
      </c>
      <c r="I22" s="2"/>
      <c r="J22" s="40" t="str">
        <f>B2</f>
        <v>CONTRACTING</v>
      </c>
      <c r="L22" s="31">
        <f>AVERAGE(L5:L21)</f>
        <v>1</v>
      </c>
      <c r="M22" s="45"/>
      <c r="N22" s="31">
        <f>AVERAGE(N5:N21)</f>
        <v>2</v>
      </c>
    </row>
    <row r="23" spans="3:10" ht="12.75">
      <c r="C23" s="2"/>
      <c r="D23" s="2"/>
      <c r="E23" s="2"/>
      <c r="F23" s="2"/>
      <c r="G23" s="2"/>
      <c r="H23" s="2"/>
      <c r="I23" s="2"/>
      <c r="J23" s="2"/>
    </row>
    <row r="24" spans="3:10" ht="12.75">
      <c r="C24" s="2"/>
      <c r="D24" s="2"/>
      <c r="E24" s="2"/>
      <c r="F24" s="2"/>
      <c r="G24" s="2"/>
      <c r="H24" s="2"/>
      <c r="I24" s="2"/>
      <c r="J24" s="2"/>
    </row>
    <row r="32" spans="1:28" s="20" customFormat="1" ht="12.75">
      <c r="A32"/>
      <c r="B32"/>
      <c r="C32"/>
      <c r="D32"/>
      <c r="E32"/>
      <c r="F32"/>
      <c r="G32"/>
      <c r="H32"/>
      <c r="I32"/>
      <c r="J32"/>
      <c r="K32"/>
      <c r="L32" s="42"/>
      <c r="M32" s="42"/>
      <c r="N32" s="42"/>
      <c r="Q32"/>
      <c r="R32"/>
      <c r="S32"/>
      <c r="T32"/>
      <c r="U32"/>
      <c r="V32"/>
      <c r="W32"/>
      <c r="X32"/>
      <c r="Y32"/>
      <c r="Z32"/>
      <c r="AA32"/>
      <c r="AB32"/>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R25"/>
  <sheetViews>
    <sheetView zoomScale="85" zoomScaleNormal="85" workbookViewId="0" topLeftCell="A1">
      <selection activeCell="A25" sqref="A25"/>
    </sheetView>
  </sheetViews>
  <sheetFormatPr defaultColWidth="9.140625" defaultRowHeight="12.75"/>
  <cols>
    <col min="1" max="1" width="30.8515625" style="0" customWidth="1"/>
    <col min="2" max="2" width="10.140625" style="0" customWidth="1"/>
    <col min="3" max="3" width="5.28125" style="0" customWidth="1"/>
    <col min="4" max="4" width="9.28125" style="0" bestFit="1" customWidth="1"/>
    <col min="5" max="5" width="9.28125" style="0" hidden="1" customWidth="1"/>
    <col min="6" max="6" width="1.7109375" style="0" customWidth="1"/>
    <col min="7" max="7" width="10.28125" style="0" customWidth="1"/>
    <col min="8" max="8" width="10.28125" style="0" hidden="1" customWidth="1"/>
  </cols>
  <sheetData>
    <row r="1" ht="26.25">
      <c r="A1" s="17" t="s">
        <v>487</v>
      </c>
    </row>
    <row r="2" spans="1:18" ht="18">
      <c r="A2" s="1" t="s">
        <v>486</v>
      </c>
      <c r="L2" s="90" t="s">
        <v>516</v>
      </c>
      <c r="M2" s="90"/>
      <c r="N2" s="90"/>
      <c r="O2" s="90"/>
      <c r="P2" s="90"/>
      <c r="Q2" s="90"/>
      <c r="R2" s="90"/>
    </row>
    <row r="3" ht="13.5" thickBot="1"/>
    <row r="4" spans="1:8" ht="32.25" thickBot="1">
      <c r="A4" s="47"/>
      <c r="B4" s="48"/>
      <c r="C4" s="48"/>
      <c r="D4" s="85" t="s">
        <v>65</v>
      </c>
      <c r="E4" s="63"/>
      <c r="F4" s="64"/>
      <c r="G4" s="85" t="s">
        <v>66</v>
      </c>
      <c r="H4" s="65"/>
    </row>
    <row r="5" spans="1:8" ht="15.75">
      <c r="A5" s="74"/>
      <c r="B5" s="10"/>
      <c r="C5" s="10"/>
      <c r="D5" s="65"/>
      <c r="E5" s="65"/>
      <c r="F5" s="58"/>
      <c r="G5" s="73"/>
      <c r="H5" s="65"/>
    </row>
    <row r="6" spans="1:8" ht="24.75" customHeight="1">
      <c r="A6" s="88" t="s">
        <v>485</v>
      </c>
      <c r="B6" s="89"/>
      <c r="C6" s="10"/>
      <c r="D6" s="66">
        <f>'Quick Version'!L35</f>
        <v>1</v>
      </c>
      <c r="E6" s="66"/>
      <c r="F6" s="67"/>
      <c r="G6" s="68">
        <f>'Quick Version'!N35</f>
        <v>2</v>
      </c>
      <c r="H6" s="46"/>
    </row>
    <row r="7" spans="1:8" ht="15.75">
      <c r="A7" s="50"/>
      <c r="B7" s="10"/>
      <c r="C7" s="10"/>
      <c r="D7" s="65"/>
      <c r="E7" s="65"/>
      <c r="F7" s="58"/>
      <c r="G7" s="73"/>
      <c r="H7" s="65"/>
    </row>
    <row r="8" spans="1:8" ht="24.75" customHeight="1">
      <c r="A8" s="88" t="s">
        <v>484</v>
      </c>
      <c r="B8" s="89"/>
      <c r="C8" s="10"/>
      <c r="D8" s="66">
        <f>IF(SUM($B11:$B20)=0,AVERAGE(D11:D20),SUM(E11:E20))</f>
        <v>0.9999999999999999</v>
      </c>
      <c r="E8" s="66"/>
      <c r="F8" s="67"/>
      <c r="G8" s="68">
        <f>IF(SUM($B11:$B20)=0,AVERAGE(G11:G20),SUM(H11:H20))</f>
        <v>1.9999999999999998</v>
      </c>
      <c r="H8" s="46"/>
    </row>
    <row r="9" spans="1:8" ht="12.75">
      <c r="A9" s="50"/>
      <c r="B9" s="10"/>
      <c r="C9" s="10"/>
      <c r="D9" s="10"/>
      <c r="E9" s="10"/>
      <c r="F9" s="10"/>
      <c r="G9" s="49"/>
      <c r="H9" s="10"/>
    </row>
    <row r="10" spans="1:8" ht="24.75" customHeight="1">
      <c r="A10" s="55" t="s">
        <v>444</v>
      </c>
      <c r="B10" s="54" t="s">
        <v>443</v>
      </c>
      <c r="C10" s="10"/>
      <c r="D10" s="10"/>
      <c r="E10" s="10"/>
      <c r="F10" s="10"/>
      <c r="G10" s="56"/>
      <c r="H10" s="19"/>
    </row>
    <row r="11" spans="1:8" ht="12.75">
      <c r="A11" s="52" t="str">
        <f>Goals!J24</f>
        <v>GOALS</v>
      </c>
      <c r="B11" s="80">
        <v>0.1</v>
      </c>
      <c r="C11" s="10"/>
      <c r="D11" s="57">
        <f>Goals!L24</f>
        <v>1</v>
      </c>
      <c r="E11" s="57">
        <f>$B11*D11</f>
        <v>0.1</v>
      </c>
      <c r="F11" s="58"/>
      <c r="G11" s="59">
        <f>Goals!N24</f>
        <v>2</v>
      </c>
      <c r="H11" s="57">
        <f>$B11*G11</f>
        <v>0.2</v>
      </c>
    </row>
    <row r="12" spans="1:8" ht="12.75">
      <c r="A12" s="52" t="str">
        <f>Resources!J24</f>
        <v>RESOURCES</v>
      </c>
      <c r="B12" s="80">
        <v>0.1</v>
      </c>
      <c r="C12" s="10"/>
      <c r="D12" s="57">
        <f>Resources!L24</f>
        <v>1</v>
      </c>
      <c r="E12" s="57">
        <f aca="true" t="shared" si="0" ref="E12:E19">$B12*D12</f>
        <v>0.1</v>
      </c>
      <c r="F12" s="58"/>
      <c r="G12" s="59">
        <f>Resources!N24</f>
        <v>2</v>
      </c>
      <c r="H12" s="57">
        <f aca="true" t="shared" si="1" ref="H12:H19">$B12*G12</f>
        <v>0.2</v>
      </c>
    </row>
    <row r="13" spans="1:8" ht="12.75">
      <c r="A13" s="52" t="str">
        <f>Credibility!J18</f>
        <v>CREDIBILITY</v>
      </c>
      <c r="B13" s="80">
        <v>0.1</v>
      </c>
      <c r="C13" s="10"/>
      <c r="D13" s="57">
        <f>Credibility!L18</f>
        <v>1</v>
      </c>
      <c r="E13" s="57">
        <f t="shared" si="0"/>
        <v>0.1</v>
      </c>
      <c r="F13" s="58"/>
      <c r="G13" s="59">
        <f>Credibility!N18</f>
        <v>2</v>
      </c>
      <c r="H13" s="57">
        <f t="shared" si="1"/>
        <v>0.2</v>
      </c>
    </row>
    <row r="14" spans="1:8" ht="12.75">
      <c r="A14" s="52" t="str">
        <f>Support!J17</f>
        <v>SUPPORT</v>
      </c>
      <c r="B14" s="80">
        <v>0.1</v>
      </c>
      <c r="C14" s="10"/>
      <c r="D14" s="57">
        <f>Support!L17</f>
        <v>1</v>
      </c>
      <c r="E14" s="57">
        <f t="shared" si="0"/>
        <v>0.1</v>
      </c>
      <c r="F14" s="58"/>
      <c r="G14" s="59">
        <f>Support!N17</f>
        <v>2</v>
      </c>
      <c r="H14" s="57">
        <f t="shared" si="1"/>
        <v>0.2</v>
      </c>
    </row>
    <row r="15" spans="1:8" ht="12.75">
      <c r="A15" s="52" t="str">
        <f>'Control at Point of Sale'!J44</f>
        <v>CONTROL AT POINT OF SALE</v>
      </c>
      <c r="B15" s="80">
        <v>0.1</v>
      </c>
      <c r="C15" s="10"/>
      <c r="D15" s="57">
        <f>'Control at Point of Sale'!L44</f>
        <v>1</v>
      </c>
      <c r="E15" s="57">
        <f t="shared" si="0"/>
        <v>0.1</v>
      </c>
      <c r="F15" s="58"/>
      <c r="G15" s="59">
        <f>'Control at Point of Sale'!N44</f>
        <v>2</v>
      </c>
      <c r="H15" s="57">
        <f t="shared" si="1"/>
        <v>0.2</v>
      </c>
    </row>
    <row r="16" spans="1:8" ht="12.75">
      <c r="A16" s="52" t="str">
        <f>'RFP Process'!J19</f>
        <v>RFP / TENDER PROCESS</v>
      </c>
      <c r="B16" s="80">
        <v>0.1</v>
      </c>
      <c r="C16" s="10"/>
      <c r="D16" s="57">
        <f>'RFP Process'!L19</f>
        <v>1</v>
      </c>
      <c r="E16" s="57">
        <f t="shared" si="0"/>
        <v>0.1</v>
      </c>
      <c r="F16" s="58"/>
      <c r="G16" s="59">
        <f>'RFP Process'!N19</f>
        <v>2</v>
      </c>
      <c r="H16" s="57">
        <f t="shared" si="1"/>
        <v>0.2</v>
      </c>
    </row>
    <row r="17" spans="1:8" ht="12.75">
      <c r="A17" s="52" t="str">
        <f>Analysis!J29</f>
        <v>ANALYSIS</v>
      </c>
      <c r="B17" s="80">
        <v>0.1</v>
      </c>
      <c r="C17" s="10"/>
      <c r="D17" s="57">
        <f>Analysis!L29</f>
        <v>1</v>
      </c>
      <c r="E17" s="57">
        <f t="shared" si="0"/>
        <v>0.1</v>
      </c>
      <c r="F17" s="58"/>
      <c r="G17" s="59">
        <f>Analysis!N29</f>
        <v>2</v>
      </c>
      <c r="H17" s="57">
        <f t="shared" si="1"/>
        <v>0.2</v>
      </c>
    </row>
    <row r="18" spans="1:8" ht="12.75">
      <c r="A18" s="52" t="str">
        <f>Negotiations!J25</f>
        <v>NEGOTIATIONS</v>
      </c>
      <c r="B18" s="80">
        <v>0.1</v>
      </c>
      <c r="C18" s="10"/>
      <c r="D18" s="57">
        <f>Negotiations!L25</f>
        <v>1</v>
      </c>
      <c r="E18" s="57">
        <f t="shared" si="0"/>
        <v>0.1</v>
      </c>
      <c r="F18" s="58"/>
      <c r="G18" s="59">
        <f>Negotiations!N25</f>
        <v>2</v>
      </c>
      <c r="H18" s="57">
        <f t="shared" si="1"/>
        <v>0.2</v>
      </c>
    </row>
    <row r="19" spans="1:8" ht="12.75">
      <c r="A19" s="52" t="str">
        <f>Decisions!J38</f>
        <v>DECISIONS</v>
      </c>
      <c r="B19" s="80">
        <v>0.1</v>
      </c>
      <c r="C19" s="10"/>
      <c r="D19" s="57">
        <f>Decisions!L38</f>
        <v>1</v>
      </c>
      <c r="E19" s="57">
        <f t="shared" si="0"/>
        <v>0.1</v>
      </c>
      <c r="F19" s="58"/>
      <c r="G19" s="59">
        <f>Decisions!N38</f>
        <v>2</v>
      </c>
      <c r="H19" s="57">
        <f t="shared" si="1"/>
        <v>0.2</v>
      </c>
    </row>
    <row r="20" spans="1:8" ht="13.5" thickBot="1">
      <c r="A20" s="53" t="str">
        <f>Contracting!J22</f>
        <v>CONTRACTING</v>
      </c>
      <c r="B20" s="81">
        <v>0.1</v>
      </c>
      <c r="C20" s="51"/>
      <c r="D20" s="60">
        <f>Contracting!L22</f>
        <v>1</v>
      </c>
      <c r="E20" s="60">
        <f>$B20*D20</f>
        <v>0.1</v>
      </c>
      <c r="F20" s="61"/>
      <c r="G20" s="62">
        <f>Contracting!N22</f>
        <v>2</v>
      </c>
      <c r="H20" s="57">
        <f>$B20*G20</f>
        <v>0.2</v>
      </c>
    </row>
    <row r="21" spans="1:2" ht="12.75">
      <c r="A21" s="7" t="s">
        <v>515</v>
      </c>
      <c r="B21" s="84">
        <f>SUM(B11:B20)</f>
        <v>0.9999999999999999</v>
      </c>
    </row>
    <row r="23" ht="12.75">
      <c r="A23" t="s">
        <v>442</v>
      </c>
    </row>
    <row r="24" ht="12.75">
      <c r="A24" t="s">
        <v>518</v>
      </c>
    </row>
    <row r="25" ht="12.75">
      <c r="A25" t="s">
        <v>514</v>
      </c>
    </row>
  </sheetData>
  <sheetProtection/>
  <mergeCells count="3">
    <mergeCell ref="A6:B6"/>
    <mergeCell ref="A8:B8"/>
    <mergeCell ref="L2:R2"/>
  </mergeCells>
  <conditionalFormatting sqref="B21">
    <cfRule type="cellIs" priority="1" dxfId="0" operator="notEqual" stopIfTrue="1">
      <formula>1</formula>
    </cfRule>
  </conditionalFormatting>
  <printOptions/>
  <pageMargins left="0.43" right="0.41" top="1" bottom="0.58" header="0.5" footer="0.5"/>
  <pageSetup fitToHeight="1" fitToWidth="1" horizontalDpi="600" verticalDpi="600" orientation="portrait" scale="59" r:id="rId2"/>
  <headerFooter alignWithMargins="0">
    <oddHeader>&amp;RAirline Sourcing Stress Tests</oddHeader>
    <oddFooter>&amp;LCopyright 2003 Travel Analytics  &amp;Rwww.travelanalytics.com</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14" sqref="D14"/>
    </sheetView>
  </sheetViews>
  <sheetFormatPr defaultColWidth="9.140625" defaultRowHeight="12.75"/>
  <sheetData/>
  <sheetProtection password="9985" sheet="1" objects="1" scenarios="1"/>
  <printOptions/>
  <pageMargins left="0.75" right="0.75" top="1" bottom="1" header="0.5" footer="0.5"/>
  <pageSetup fitToHeight="1" fitToWidth="1"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54"/>
  <sheetViews>
    <sheetView workbookViewId="0" topLeftCell="A1">
      <selection activeCell="D14" sqref="D14"/>
    </sheetView>
  </sheetViews>
  <sheetFormatPr defaultColWidth="9.140625" defaultRowHeight="12.75"/>
  <cols>
    <col min="1" max="1" width="25.00390625" style="0" customWidth="1"/>
    <col min="5" max="5" width="9.8515625" style="0" customWidth="1"/>
  </cols>
  <sheetData>
    <row r="1" spans="1:23" ht="12.75">
      <c r="A1" s="10"/>
      <c r="B1" s="10"/>
      <c r="C1" s="10"/>
      <c r="D1" s="10"/>
      <c r="E1" s="10"/>
      <c r="F1" s="10"/>
      <c r="G1" s="10"/>
      <c r="H1" s="10"/>
      <c r="I1" s="10"/>
      <c r="J1" s="10"/>
      <c r="K1" s="11"/>
      <c r="L1" s="11"/>
      <c r="M1" s="11"/>
      <c r="N1" s="11"/>
      <c r="O1" s="11"/>
      <c r="P1" s="11"/>
      <c r="Q1" s="11"/>
      <c r="R1" s="11"/>
      <c r="S1" s="11"/>
      <c r="T1" s="11"/>
      <c r="U1" s="11"/>
      <c r="V1" s="11"/>
      <c r="W1" s="11"/>
    </row>
    <row r="2" spans="1:23" ht="20.25">
      <c r="A2" s="23" t="s">
        <v>487</v>
      </c>
      <c r="B2" s="23"/>
      <c r="C2" s="23"/>
      <c r="D2" s="23"/>
      <c r="E2" s="23"/>
      <c r="F2" s="23"/>
      <c r="G2" s="23"/>
      <c r="H2" s="23"/>
      <c r="I2" s="23"/>
      <c r="J2" s="10"/>
      <c r="K2" s="11"/>
      <c r="L2" s="11"/>
      <c r="M2" s="11"/>
      <c r="N2" s="11"/>
      <c r="O2" s="11"/>
      <c r="P2" s="11"/>
      <c r="Q2" s="11"/>
      <c r="R2" s="11"/>
      <c r="S2" s="11"/>
      <c r="T2" s="11"/>
      <c r="U2" s="11"/>
      <c r="V2" s="11"/>
      <c r="W2" s="11"/>
    </row>
    <row r="3" spans="1:23" ht="15">
      <c r="A3" s="24" t="s">
        <v>486</v>
      </c>
      <c r="B3" s="24"/>
      <c r="C3" s="24"/>
      <c r="D3" s="24"/>
      <c r="E3" s="24"/>
      <c r="F3" s="24"/>
      <c r="G3" s="24"/>
      <c r="H3" s="24"/>
      <c r="I3" s="24"/>
      <c r="J3" s="10"/>
      <c r="K3" s="11"/>
      <c r="L3" s="11"/>
      <c r="M3" s="11"/>
      <c r="N3" s="11"/>
      <c r="O3" s="11"/>
      <c r="P3" s="11"/>
      <c r="Q3" s="11"/>
      <c r="R3" s="11"/>
      <c r="S3" s="11"/>
      <c r="T3" s="11"/>
      <c r="U3" s="11"/>
      <c r="V3" s="11"/>
      <c r="W3" s="11"/>
    </row>
    <row r="4" spans="2:23" ht="12.75">
      <c r="B4" s="25"/>
      <c r="C4" s="25"/>
      <c r="D4" s="83" t="s">
        <v>488</v>
      </c>
      <c r="E4" s="25"/>
      <c r="F4" s="25"/>
      <c r="G4" s="25"/>
      <c r="H4" s="25"/>
      <c r="I4" s="25"/>
      <c r="J4" s="10"/>
      <c r="K4" s="11"/>
      <c r="L4" s="11"/>
      <c r="M4" s="11"/>
      <c r="N4" s="11"/>
      <c r="O4" s="11"/>
      <c r="P4" s="11"/>
      <c r="Q4" s="11"/>
      <c r="R4" s="11"/>
      <c r="S4" s="11"/>
      <c r="T4" s="11"/>
      <c r="U4" s="11"/>
      <c r="V4" s="11"/>
      <c r="W4" s="11"/>
    </row>
    <row r="5" spans="1:23" ht="12.75">
      <c r="A5" s="22"/>
      <c r="B5" s="22"/>
      <c r="C5" s="22"/>
      <c r="D5" s="22"/>
      <c r="E5" s="22"/>
      <c r="F5" s="22"/>
      <c r="G5" s="22"/>
      <c r="H5" s="22"/>
      <c r="I5" s="22"/>
      <c r="J5" s="10"/>
      <c r="K5" s="11"/>
      <c r="L5" s="11"/>
      <c r="M5" s="11"/>
      <c r="N5" s="11"/>
      <c r="O5" s="11"/>
      <c r="P5" s="11"/>
      <c r="Q5" s="11"/>
      <c r="R5" s="11"/>
      <c r="S5" s="11"/>
      <c r="T5" s="11"/>
      <c r="U5" s="11"/>
      <c r="V5" s="11"/>
      <c r="W5" s="11"/>
    </row>
    <row r="6" spans="1:23" ht="12.75">
      <c r="A6" s="10"/>
      <c r="B6" s="12"/>
      <c r="C6" s="12"/>
      <c r="D6" s="12"/>
      <c r="E6" s="10"/>
      <c r="F6" s="10"/>
      <c r="G6" s="10"/>
      <c r="H6" s="13"/>
      <c r="I6" s="10"/>
      <c r="J6" s="10"/>
      <c r="K6" s="11"/>
      <c r="L6" s="11"/>
      <c r="M6" s="11"/>
      <c r="N6" s="11"/>
      <c r="O6" s="11"/>
      <c r="P6" s="11"/>
      <c r="Q6" s="11"/>
      <c r="R6" s="11"/>
      <c r="S6" s="11"/>
      <c r="T6" s="11"/>
      <c r="U6" s="11"/>
      <c r="V6" s="11"/>
      <c r="W6" s="11"/>
    </row>
    <row r="7" spans="1:23" ht="12.75">
      <c r="A7" s="10"/>
      <c r="B7" s="12"/>
      <c r="C7" s="12"/>
      <c r="D7" s="12"/>
      <c r="E7" s="10"/>
      <c r="F7" s="10"/>
      <c r="G7" s="10"/>
      <c r="H7" s="13"/>
      <c r="I7" s="10"/>
      <c r="J7" s="10"/>
      <c r="K7" s="11"/>
      <c r="L7" s="11"/>
      <c r="M7" s="11"/>
      <c r="N7" s="11"/>
      <c r="O7" s="11"/>
      <c r="P7" s="11"/>
      <c r="Q7" s="11"/>
      <c r="R7" s="11"/>
      <c r="S7" s="11"/>
      <c r="T7" s="11"/>
      <c r="U7" s="11"/>
      <c r="V7" s="11"/>
      <c r="W7" s="11"/>
    </row>
    <row r="8" spans="1:23" ht="12.75">
      <c r="A8" s="10"/>
      <c r="B8" s="12"/>
      <c r="C8" s="12"/>
      <c r="D8" s="12"/>
      <c r="E8" s="10"/>
      <c r="F8" s="10"/>
      <c r="G8" s="10"/>
      <c r="H8" s="13"/>
      <c r="I8" s="10"/>
      <c r="J8" s="10"/>
      <c r="K8" s="11"/>
      <c r="L8" s="11"/>
      <c r="M8" s="11"/>
      <c r="N8" s="11"/>
      <c r="O8" s="11"/>
      <c r="P8" s="11"/>
      <c r="Q8" s="11"/>
      <c r="R8" s="11"/>
      <c r="S8" s="11"/>
      <c r="T8" s="11"/>
      <c r="U8" s="11"/>
      <c r="V8" s="11"/>
      <c r="W8" s="11"/>
    </row>
    <row r="9" spans="1:23" ht="12.75">
      <c r="A9" s="10"/>
      <c r="B9" s="12"/>
      <c r="C9" s="12"/>
      <c r="D9" s="12"/>
      <c r="E9" s="10"/>
      <c r="F9" s="10"/>
      <c r="G9" s="10"/>
      <c r="H9" s="13"/>
      <c r="I9" s="10"/>
      <c r="J9" s="10"/>
      <c r="K9" s="11"/>
      <c r="L9" s="11"/>
      <c r="M9" s="11"/>
      <c r="N9" s="11"/>
      <c r="O9" s="11"/>
      <c r="P9" s="11"/>
      <c r="Q9" s="11"/>
      <c r="R9" s="11"/>
      <c r="S9" s="11"/>
      <c r="T9" s="11"/>
      <c r="U9" s="11"/>
      <c r="V9" s="11"/>
      <c r="W9" s="11"/>
    </row>
    <row r="10" spans="1:23" ht="12.75">
      <c r="A10" s="10"/>
      <c r="B10" s="12"/>
      <c r="C10" s="12"/>
      <c r="D10" s="12"/>
      <c r="E10" s="10"/>
      <c r="F10" s="10"/>
      <c r="G10" s="10"/>
      <c r="H10" s="13"/>
      <c r="I10" s="10"/>
      <c r="J10" s="10"/>
      <c r="K10" s="11"/>
      <c r="L10" s="11"/>
      <c r="M10" s="11"/>
      <c r="N10" s="11"/>
      <c r="O10" s="11"/>
      <c r="P10" s="11"/>
      <c r="Q10" s="11"/>
      <c r="R10" s="11"/>
      <c r="S10" s="11"/>
      <c r="T10" s="11"/>
      <c r="U10" s="11"/>
      <c r="V10" s="11"/>
      <c r="W10" s="11"/>
    </row>
    <row r="11" spans="1:23" ht="12.75">
      <c r="A11" s="10"/>
      <c r="B11" s="12"/>
      <c r="C11" s="12"/>
      <c r="D11" s="12"/>
      <c r="E11" s="10"/>
      <c r="F11" s="10"/>
      <c r="G11" s="10"/>
      <c r="H11" s="13"/>
      <c r="I11" s="10"/>
      <c r="J11" s="10"/>
      <c r="K11" s="11"/>
      <c r="L11" s="11"/>
      <c r="M11" s="11"/>
      <c r="N11" s="11"/>
      <c r="O11" s="11"/>
      <c r="P11" s="11"/>
      <c r="Q11" s="11"/>
      <c r="R11" s="11"/>
      <c r="S11" s="11"/>
      <c r="T11" s="11"/>
      <c r="U11" s="11"/>
      <c r="V11" s="11"/>
      <c r="W11" s="11"/>
    </row>
    <row r="12" spans="1:23" ht="12.75">
      <c r="A12" s="10"/>
      <c r="B12" s="12"/>
      <c r="C12" s="12"/>
      <c r="D12" s="12"/>
      <c r="E12" s="10"/>
      <c r="F12" s="10"/>
      <c r="G12" s="10"/>
      <c r="H12" s="13"/>
      <c r="I12" s="10"/>
      <c r="J12" s="10"/>
      <c r="K12" s="11"/>
      <c r="L12" s="11"/>
      <c r="M12" s="11"/>
      <c r="N12" s="11"/>
      <c r="O12" s="11"/>
      <c r="P12" s="11"/>
      <c r="Q12" s="11"/>
      <c r="R12" s="11"/>
      <c r="S12" s="11"/>
      <c r="T12" s="11"/>
      <c r="U12" s="11"/>
      <c r="V12" s="11"/>
      <c r="W12" s="11"/>
    </row>
    <row r="13" spans="1:23" ht="12.75">
      <c r="A13" s="10"/>
      <c r="B13" s="12"/>
      <c r="C13" s="12"/>
      <c r="D13" s="12"/>
      <c r="E13" s="10"/>
      <c r="F13" s="10"/>
      <c r="G13" s="10"/>
      <c r="H13" s="13"/>
      <c r="I13" s="10"/>
      <c r="J13" s="10"/>
      <c r="K13" s="11"/>
      <c r="L13" s="11"/>
      <c r="M13" s="11"/>
      <c r="N13" s="11"/>
      <c r="O13" s="11"/>
      <c r="P13" s="11"/>
      <c r="Q13" s="11"/>
      <c r="R13" s="11"/>
      <c r="S13" s="11"/>
      <c r="T13" s="11"/>
      <c r="U13" s="11"/>
      <c r="V13" s="11"/>
      <c r="W13" s="11"/>
    </row>
    <row r="14" spans="1:23" ht="12.75">
      <c r="A14" s="10"/>
      <c r="B14" s="12"/>
      <c r="C14" s="12"/>
      <c r="D14" s="12"/>
      <c r="E14" s="10"/>
      <c r="F14" s="10"/>
      <c r="G14" s="10"/>
      <c r="H14" s="13"/>
      <c r="I14" s="10"/>
      <c r="J14" s="10"/>
      <c r="K14" s="11"/>
      <c r="L14" s="11"/>
      <c r="M14" s="11"/>
      <c r="N14" s="11"/>
      <c r="O14" s="11"/>
      <c r="P14" s="11"/>
      <c r="Q14" s="11"/>
      <c r="R14" s="11"/>
      <c r="S14" s="11"/>
      <c r="T14" s="11"/>
      <c r="U14" s="11"/>
      <c r="V14" s="11"/>
      <c r="W14" s="11"/>
    </row>
    <row r="15" spans="1:23" ht="12.75">
      <c r="A15" s="10"/>
      <c r="B15" s="12"/>
      <c r="C15" s="12"/>
      <c r="D15" s="12"/>
      <c r="E15" s="10"/>
      <c r="F15" s="10"/>
      <c r="G15" s="10"/>
      <c r="H15" s="13"/>
      <c r="I15" s="10"/>
      <c r="J15" s="10"/>
      <c r="K15" s="11"/>
      <c r="L15" s="11"/>
      <c r="M15" s="11"/>
      <c r="N15" s="11"/>
      <c r="O15" s="11"/>
      <c r="P15" s="11"/>
      <c r="Q15" s="11"/>
      <c r="R15" s="11"/>
      <c r="S15" s="11"/>
      <c r="T15" s="11"/>
      <c r="U15" s="11"/>
      <c r="V15" s="11"/>
      <c r="W15" s="11"/>
    </row>
    <row r="16" spans="1:23" ht="12.75">
      <c r="A16" s="10"/>
      <c r="B16" s="12"/>
      <c r="C16" s="12"/>
      <c r="D16" s="12"/>
      <c r="E16" s="10"/>
      <c r="F16" s="10"/>
      <c r="G16" s="10"/>
      <c r="H16" s="13"/>
      <c r="I16" s="10"/>
      <c r="J16" s="10"/>
      <c r="K16" s="11"/>
      <c r="L16" s="11"/>
      <c r="M16" s="11"/>
      <c r="N16" s="11"/>
      <c r="O16" s="11"/>
      <c r="P16" s="11"/>
      <c r="Q16" s="11"/>
      <c r="R16" s="11"/>
      <c r="S16" s="11"/>
      <c r="T16" s="11"/>
      <c r="U16" s="11"/>
      <c r="V16" s="11"/>
      <c r="W16" s="11"/>
    </row>
    <row r="17" spans="1:23" ht="12.75">
      <c r="A17" s="10"/>
      <c r="B17" s="12"/>
      <c r="C17" s="12"/>
      <c r="D17" s="12"/>
      <c r="E17" s="10"/>
      <c r="F17" s="10"/>
      <c r="G17" s="10"/>
      <c r="H17" s="13"/>
      <c r="I17" s="10"/>
      <c r="J17" s="10"/>
      <c r="K17" s="11"/>
      <c r="L17" s="11"/>
      <c r="M17" s="11"/>
      <c r="N17" s="11"/>
      <c r="O17" s="11"/>
      <c r="P17" s="11"/>
      <c r="Q17" s="11"/>
      <c r="R17" s="11"/>
      <c r="S17" s="11"/>
      <c r="T17" s="11"/>
      <c r="U17" s="11"/>
      <c r="V17" s="11"/>
      <c r="W17" s="11"/>
    </row>
    <row r="18" spans="1:23" ht="12.75">
      <c r="A18" s="10"/>
      <c r="B18" s="12"/>
      <c r="C18" s="12"/>
      <c r="D18" s="12"/>
      <c r="E18" s="10"/>
      <c r="F18" s="10"/>
      <c r="G18" s="10"/>
      <c r="H18" s="13"/>
      <c r="I18" s="10"/>
      <c r="J18" s="10"/>
      <c r="K18" s="11"/>
      <c r="L18" s="11"/>
      <c r="M18" s="11"/>
      <c r="N18" s="11"/>
      <c r="O18" s="11"/>
      <c r="P18" s="11"/>
      <c r="Q18" s="11"/>
      <c r="R18" s="11"/>
      <c r="S18" s="11"/>
      <c r="T18" s="11"/>
      <c r="U18" s="11"/>
      <c r="V18" s="11"/>
      <c r="W18" s="11"/>
    </row>
    <row r="19" spans="1:23" ht="12.75">
      <c r="A19" s="10"/>
      <c r="B19" s="12"/>
      <c r="C19" s="12"/>
      <c r="D19" s="12"/>
      <c r="E19" s="10"/>
      <c r="F19" s="10"/>
      <c r="G19" s="10"/>
      <c r="H19" s="10"/>
      <c r="I19" s="10"/>
      <c r="J19" s="10"/>
      <c r="K19" s="11"/>
      <c r="L19" s="11"/>
      <c r="M19" s="11"/>
      <c r="N19" s="11"/>
      <c r="O19" s="11"/>
      <c r="P19" s="11"/>
      <c r="Q19" s="11"/>
      <c r="R19" s="11"/>
      <c r="S19" s="11"/>
      <c r="T19" s="11"/>
      <c r="U19" s="11"/>
      <c r="V19" s="11"/>
      <c r="W19" s="11"/>
    </row>
    <row r="20" spans="1:23" ht="12.75">
      <c r="A20" s="10"/>
      <c r="B20" s="10"/>
      <c r="C20" s="10"/>
      <c r="D20" s="10"/>
      <c r="E20" s="10"/>
      <c r="F20" s="10"/>
      <c r="G20" s="10"/>
      <c r="H20" s="10"/>
      <c r="I20" s="10"/>
      <c r="J20" s="10"/>
      <c r="K20" s="11"/>
      <c r="L20" s="11"/>
      <c r="M20" s="11"/>
      <c r="N20" s="11"/>
      <c r="O20" s="11"/>
      <c r="P20" s="11"/>
      <c r="Q20" s="11"/>
      <c r="R20" s="11"/>
      <c r="S20" s="11"/>
      <c r="T20" s="11"/>
      <c r="U20" s="11"/>
      <c r="V20" s="11"/>
      <c r="W20" s="11"/>
    </row>
    <row r="21" spans="1:23" ht="12.75">
      <c r="A21" s="10"/>
      <c r="B21" s="10"/>
      <c r="C21" s="10"/>
      <c r="D21" s="10"/>
      <c r="E21" s="10"/>
      <c r="F21" s="10"/>
      <c r="G21" s="10"/>
      <c r="H21" s="10"/>
      <c r="I21" s="10"/>
      <c r="J21" s="10"/>
      <c r="K21" s="11"/>
      <c r="L21" s="11"/>
      <c r="M21" s="11"/>
      <c r="N21" s="11"/>
      <c r="O21" s="11"/>
      <c r="P21" s="11"/>
      <c r="Q21" s="11"/>
      <c r="R21" s="11"/>
      <c r="S21" s="11"/>
      <c r="T21" s="11"/>
      <c r="U21" s="11"/>
      <c r="V21" s="11"/>
      <c r="W21" s="11"/>
    </row>
    <row r="22" spans="1:23" ht="12.75">
      <c r="A22" s="10"/>
      <c r="B22" s="10"/>
      <c r="C22" s="10"/>
      <c r="D22" s="10"/>
      <c r="E22" s="10"/>
      <c r="F22" s="10"/>
      <c r="G22" s="10"/>
      <c r="H22" s="10"/>
      <c r="I22" s="10"/>
      <c r="J22" s="10"/>
      <c r="K22" s="11"/>
      <c r="L22" s="11"/>
      <c r="M22" s="11"/>
      <c r="N22" s="11"/>
      <c r="O22" s="11"/>
      <c r="P22" s="11"/>
      <c r="Q22" s="11"/>
      <c r="R22" s="11"/>
      <c r="S22" s="11"/>
      <c r="T22" s="11"/>
      <c r="U22" s="11"/>
      <c r="V22" s="11"/>
      <c r="W22" s="11"/>
    </row>
    <row r="23" spans="1:23" ht="12.75">
      <c r="A23" s="10"/>
      <c r="B23" s="10"/>
      <c r="C23" s="10"/>
      <c r="D23" s="10"/>
      <c r="E23" s="10"/>
      <c r="F23" s="10"/>
      <c r="G23" s="10"/>
      <c r="H23" s="10"/>
      <c r="I23" s="10"/>
      <c r="J23" s="10"/>
      <c r="K23" s="11"/>
      <c r="L23" s="11"/>
      <c r="M23" s="11"/>
      <c r="N23" s="11"/>
      <c r="O23" s="11"/>
      <c r="P23" s="11"/>
      <c r="Q23" s="11"/>
      <c r="R23" s="11"/>
      <c r="S23" s="11"/>
      <c r="T23" s="11"/>
      <c r="U23" s="11"/>
      <c r="V23" s="11"/>
      <c r="W23" s="11"/>
    </row>
    <row r="24" spans="1:23" ht="12.75">
      <c r="A24" s="10"/>
      <c r="B24" s="10"/>
      <c r="C24" s="10"/>
      <c r="D24" s="10"/>
      <c r="E24" s="10"/>
      <c r="F24" s="10"/>
      <c r="G24" s="10"/>
      <c r="H24" s="10"/>
      <c r="I24" s="10"/>
      <c r="J24" s="10"/>
      <c r="K24" s="11"/>
      <c r="L24" s="11"/>
      <c r="M24" s="11"/>
      <c r="N24" s="11"/>
      <c r="O24" s="11"/>
      <c r="P24" s="11"/>
      <c r="Q24" s="11"/>
      <c r="R24" s="11"/>
      <c r="S24" s="11"/>
      <c r="T24" s="11"/>
      <c r="U24" s="11"/>
      <c r="V24" s="11"/>
      <c r="W24" s="11"/>
    </row>
    <row r="25" spans="1:23" ht="12.75">
      <c r="A25" s="10"/>
      <c r="B25" s="10"/>
      <c r="C25" s="10"/>
      <c r="D25" s="10"/>
      <c r="E25" s="10"/>
      <c r="F25" s="10"/>
      <c r="G25" s="10"/>
      <c r="H25" s="10"/>
      <c r="I25" s="10"/>
      <c r="J25" s="10"/>
      <c r="K25" s="11"/>
      <c r="L25" s="11"/>
      <c r="M25" s="11"/>
      <c r="N25" s="11"/>
      <c r="O25" s="11"/>
      <c r="P25" s="11"/>
      <c r="Q25" s="11"/>
      <c r="R25" s="11"/>
      <c r="S25" s="11"/>
      <c r="T25" s="11"/>
      <c r="U25" s="11"/>
      <c r="V25" s="11"/>
      <c r="W25" s="11"/>
    </row>
    <row r="26" spans="1:23" ht="12.75">
      <c r="A26" s="10"/>
      <c r="B26" s="10"/>
      <c r="C26" s="10"/>
      <c r="D26" s="10"/>
      <c r="E26" s="10"/>
      <c r="F26" s="10"/>
      <c r="G26" s="10"/>
      <c r="H26" s="10"/>
      <c r="I26" s="10"/>
      <c r="J26" s="10"/>
      <c r="K26" s="11"/>
      <c r="L26" s="11"/>
      <c r="M26" s="11"/>
      <c r="N26" s="11"/>
      <c r="O26" s="11"/>
      <c r="P26" s="11"/>
      <c r="Q26" s="11"/>
      <c r="R26" s="11"/>
      <c r="S26" s="11"/>
      <c r="T26" s="11"/>
      <c r="U26" s="11"/>
      <c r="V26" s="11"/>
      <c r="W26" s="11"/>
    </row>
    <row r="27" spans="1:23" ht="12.75">
      <c r="A27" s="10"/>
      <c r="B27" s="10"/>
      <c r="C27" s="10"/>
      <c r="D27" s="10"/>
      <c r="E27" s="10"/>
      <c r="F27" s="10"/>
      <c r="G27" s="10"/>
      <c r="H27" s="10"/>
      <c r="I27" s="10"/>
      <c r="J27" s="10"/>
      <c r="K27" s="11"/>
      <c r="L27" s="11"/>
      <c r="M27" s="11"/>
      <c r="N27" s="11"/>
      <c r="O27" s="11"/>
      <c r="P27" s="11"/>
      <c r="Q27" s="11"/>
      <c r="R27" s="11"/>
      <c r="S27" s="11"/>
      <c r="T27" s="11"/>
      <c r="U27" s="11"/>
      <c r="V27" s="11"/>
      <c r="W27" s="11"/>
    </row>
    <row r="28" spans="1:23" ht="12.75">
      <c r="A28" s="10"/>
      <c r="B28" s="10"/>
      <c r="C28" s="10"/>
      <c r="D28" s="10"/>
      <c r="E28" s="10"/>
      <c r="F28" s="10"/>
      <c r="G28" s="10"/>
      <c r="H28" s="10"/>
      <c r="I28" s="10"/>
      <c r="J28" s="10"/>
      <c r="K28" s="11"/>
      <c r="L28" s="11"/>
      <c r="M28" s="11"/>
      <c r="N28" s="11"/>
      <c r="O28" s="11"/>
      <c r="P28" s="11"/>
      <c r="Q28" s="11"/>
      <c r="R28" s="11"/>
      <c r="S28" s="11"/>
      <c r="T28" s="11"/>
      <c r="U28" s="11"/>
      <c r="V28" s="11"/>
      <c r="W28" s="11"/>
    </row>
    <row r="29" spans="1:23" ht="12.75">
      <c r="A29" s="10"/>
      <c r="B29" s="10"/>
      <c r="C29" s="10"/>
      <c r="D29" s="10"/>
      <c r="E29" s="10"/>
      <c r="F29" s="10"/>
      <c r="G29" s="10"/>
      <c r="H29" s="10"/>
      <c r="I29" s="10"/>
      <c r="J29" s="10"/>
      <c r="K29" s="11"/>
      <c r="L29" s="11"/>
      <c r="M29" s="11"/>
      <c r="N29" s="11"/>
      <c r="O29" s="11"/>
      <c r="P29" s="11"/>
      <c r="Q29" s="11"/>
      <c r="R29" s="11"/>
      <c r="S29" s="11"/>
      <c r="T29" s="11"/>
      <c r="U29" s="11"/>
      <c r="V29" s="11"/>
      <c r="W29" s="11"/>
    </row>
    <row r="30" spans="1:23" ht="12.75">
      <c r="A30" s="10"/>
      <c r="B30" s="10"/>
      <c r="C30" s="10"/>
      <c r="D30" s="10"/>
      <c r="E30" s="10"/>
      <c r="F30" s="10"/>
      <c r="G30" s="10"/>
      <c r="H30" s="10"/>
      <c r="I30" s="10"/>
      <c r="J30" s="10"/>
      <c r="K30" s="11"/>
      <c r="L30" s="11"/>
      <c r="M30" s="11"/>
      <c r="N30" s="11"/>
      <c r="O30" s="11"/>
      <c r="P30" s="11"/>
      <c r="Q30" s="11"/>
      <c r="R30" s="11"/>
      <c r="S30" s="11"/>
      <c r="T30" s="11"/>
      <c r="U30" s="11"/>
      <c r="V30" s="11"/>
      <c r="W30" s="11"/>
    </row>
    <row r="31" spans="1:23" ht="12.75">
      <c r="A31" s="10"/>
      <c r="B31" s="10"/>
      <c r="C31" s="10"/>
      <c r="D31" s="10"/>
      <c r="E31" s="10"/>
      <c r="F31" s="10"/>
      <c r="G31" s="10"/>
      <c r="H31" s="10"/>
      <c r="I31" s="10"/>
      <c r="J31" s="10"/>
      <c r="K31" s="11"/>
      <c r="L31" s="11"/>
      <c r="M31" s="11"/>
      <c r="N31" s="11"/>
      <c r="O31" s="11"/>
      <c r="P31" s="11"/>
      <c r="Q31" s="11"/>
      <c r="R31" s="11"/>
      <c r="S31" s="11"/>
      <c r="T31" s="11"/>
      <c r="U31" s="11"/>
      <c r="V31" s="11"/>
      <c r="W31" s="11"/>
    </row>
    <row r="32" spans="1:23" ht="12.75">
      <c r="A32" s="10"/>
      <c r="B32" s="10"/>
      <c r="C32" s="10"/>
      <c r="D32" s="10"/>
      <c r="E32" s="10"/>
      <c r="F32" s="10"/>
      <c r="G32" s="10"/>
      <c r="H32" s="10"/>
      <c r="I32" s="10"/>
      <c r="J32" s="10"/>
      <c r="K32" s="11"/>
      <c r="L32" s="11"/>
      <c r="M32" s="11"/>
      <c r="N32" s="11"/>
      <c r="O32" s="11"/>
      <c r="P32" s="11"/>
      <c r="Q32" s="11"/>
      <c r="R32" s="11"/>
      <c r="S32" s="11"/>
      <c r="T32" s="11"/>
      <c r="U32" s="11"/>
      <c r="V32" s="11"/>
      <c r="W32" s="11"/>
    </row>
    <row r="33" spans="1:23" ht="12.75">
      <c r="A33" s="10"/>
      <c r="B33" s="10"/>
      <c r="C33" s="10"/>
      <c r="D33" s="10"/>
      <c r="E33" s="10"/>
      <c r="F33" s="10"/>
      <c r="G33" s="10"/>
      <c r="H33" s="10"/>
      <c r="I33" s="10"/>
      <c r="J33" s="10"/>
      <c r="K33" s="11"/>
      <c r="L33" s="11"/>
      <c r="M33" s="11"/>
      <c r="N33" s="11"/>
      <c r="O33" s="11"/>
      <c r="P33" s="11"/>
      <c r="Q33" s="11"/>
      <c r="R33" s="11"/>
      <c r="S33" s="11"/>
      <c r="T33" s="11"/>
      <c r="U33" s="11"/>
      <c r="V33" s="11"/>
      <c r="W33" s="11"/>
    </row>
    <row r="34" spans="1:23" ht="12.75">
      <c r="A34" s="10"/>
      <c r="B34" s="10"/>
      <c r="C34" s="10"/>
      <c r="D34" s="10"/>
      <c r="E34" s="10"/>
      <c r="F34" s="10"/>
      <c r="G34" s="10"/>
      <c r="H34" s="10"/>
      <c r="I34" s="10"/>
      <c r="J34" s="10"/>
      <c r="K34" s="11"/>
      <c r="L34" s="11"/>
      <c r="M34" s="11"/>
      <c r="N34" s="11"/>
      <c r="O34" s="11"/>
      <c r="P34" s="11"/>
      <c r="Q34" s="11"/>
      <c r="R34" s="11"/>
      <c r="S34" s="11"/>
      <c r="T34" s="11"/>
      <c r="U34" s="11"/>
      <c r="V34" s="11"/>
      <c r="W34" s="11"/>
    </row>
    <row r="35" spans="1:23" ht="12.75">
      <c r="A35" s="10"/>
      <c r="B35" s="10"/>
      <c r="C35" s="10"/>
      <c r="D35" s="10"/>
      <c r="E35" s="10"/>
      <c r="F35" s="10"/>
      <c r="G35" s="10"/>
      <c r="H35" s="10"/>
      <c r="I35" s="10"/>
      <c r="J35" s="10"/>
      <c r="K35" s="11"/>
      <c r="L35" s="11"/>
      <c r="M35" s="11"/>
      <c r="N35" s="11"/>
      <c r="O35" s="11"/>
      <c r="P35" s="11"/>
      <c r="Q35" s="11"/>
      <c r="R35" s="11"/>
      <c r="S35" s="11"/>
      <c r="T35" s="11"/>
      <c r="U35" s="11"/>
      <c r="V35" s="11"/>
      <c r="W35" s="11"/>
    </row>
    <row r="36" spans="1:23" ht="12.75">
      <c r="A36" s="11"/>
      <c r="B36" s="11"/>
      <c r="C36" s="11"/>
      <c r="D36" s="11"/>
      <c r="E36" s="11"/>
      <c r="F36" s="11"/>
      <c r="G36" s="11"/>
      <c r="H36" s="11"/>
      <c r="I36" s="11"/>
      <c r="J36" s="10"/>
      <c r="K36" s="11"/>
      <c r="L36" s="11"/>
      <c r="M36" s="11"/>
      <c r="N36" s="11"/>
      <c r="O36" s="11"/>
      <c r="P36" s="11"/>
      <c r="Q36" s="11"/>
      <c r="R36" s="11"/>
      <c r="S36" s="11"/>
      <c r="T36" s="11"/>
      <c r="U36" s="11"/>
      <c r="V36" s="11"/>
      <c r="W36" s="11"/>
    </row>
    <row r="37" spans="1:23" ht="12.75">
      <c r="A37" s="11"/>
      <c r="B37" s="11"/>
      <c r="C37" s="11"/>
      <c r="D37" s="11"/>
      <c r="E37" s="11"/>
      <c r="F37" s="11"/>
      <c r="G37" s="11"/>
      <c r="H37" s="11"/>
      <c r="I37" s="11"/>
      <c r="J37" s="10"/>
      <c r="K37" s="11"/>
      <c r="L37" s="11"/>
      <c r="M37" s="11"/>
      <c r="N37" s="11"/>
      <c r="O37" s="11"/>
      <c r="P37" s="11"/>
      <c r="Q37" s="11"/>
      <c r="R37" s="11"/>
      <c r="S37" s="11"/>
      <c r="T37" s="11"/>
      <c r="U37" s="11"/>
      <c r="V37" s="11"/>
      <c r="W37" s="11"/>
    </row>
    <row r="38" spans="1:23" ht="12.75">
      <c r="A38" s="11"/>
      <c r="B38" s="11"/>
      <c r="C38" s="11"/>
      <c r="D38" s="11"/>
      <c r="E38" s="11"/>
      <c r="F38" s="11"/>
      <c r="G38" s="11"/>
      <c r="H38" s="11"/>
      <c r="I38" s="11"/>
      <c r="J38" s="10"/>
      <c r="K38" s="11"/>
      <c r="L38" s="11"/>
      <c r="M38" s="11"/>
      <c r="N38" s="11"/>
      <c r="O38" s="11"/>
      <c r="P38" s="11"/>
      <c r="Q38" s="11"/>
      <c r="R38" s="11"/>
      <c r="S38" s="11"/>
      <c r="T38" s="11"/>
      <c r="U38" s="11"/>
      <c r="V38" s="11"/>
      <c r="W38" s="11"/>
    </row>
    <row r="39" spans="1:23" ht="12.75">
      <c r="A39" s="11"/>
      <c r="B39" s="11"/>
      <c r="C39" s="11"/>
      <c r="D39" s="11"/>
      <c r="E39" s="11"/>
      <c r="F39" s="11"/>
      <c r="G39" s="11"/>
      <c r="H39" s="11"/>
      <c r="I39" s="11"/>
      <c r="J39" s="10"/>
      <c r="K39" s="11"/>
      <c r="L39" s="11"/>
      <c r="M39" s="11"/>
      <c r="N39" s="11"/>
      <c r="O39" s="11"/>
      <c r="P39" s="11"/>
      <c r="Q39" s="11"/>
      <c r="R39" s="11"/>
      <c r="S39" s="11"/>
      <c r="T39" s="11"/>
      <c r="U39" s="11"/>
      <c r="V39" s="11"/>
      <c r="W39" s="11"/>
    </row>
    <row r="40" spans="1:23" ht="12.75">
      <c r="A40" s="11"/>
      <c r="B40" s="11"/>
      <c r="C40" s="11"/>
      <c r="D40" s="11"/>
      <c r="E40" s="11"/>
      <c r="F40" s="11"/>
      <c r="G40" s="11"/>
      <c r="H40" s="11"/>
      <c r="I40" s="11"/>
      <c r="J40" s="10"/>
      <c r="K40" s="11"/>
      <c r="L40" s="11"/>
      <c r="M40" s="11"/>
      <c r="N40" s="11"/>
      <c r="O40" s="11"/>
      <c r="P40" s="11"/>
      <c r="Q40" s="11"/>
      <c r="R40" s="11"/>
      <c r="S40" s="11"/>
      <c r="T40" s="11"/>
      <c r="U40" s="11"/>
      <c r="V40" s="11"/>
      <c r="W40" s="11"/>
    </row>
    <row r="41" spans="1:23" ht="12.75">
      <c r="A41" s="11"/>
      <c r="B41" s="11"/>
      <c r="C41" s="11"/>
      <c r="D41" s="11"/>
      <c r="E41" s="11"/>
      <c r="F41" s="11"/>
      <c r="G41" s="11"/>
      <c r="H41" s="11"/>
      <c r="I41" s="11"/>
      <c r="J41" s="10"/>
      <c r="K41" s="11"/>
      <c r="L41" s="11"/>
      <c r="M41" s="11"/>
      <c r="N41" s="11"/>
      <c r="O41" s="11"/>
      <c r="P41" s="11"/>
      <c r="Q41" s="11"/>
      <c r="R41" s="11"/>
      <c r="S41" s="11"/>
      <c r="T41" s="11"/>
      <c r="U41" s="11"/>
      <c r="V41" s="11"/>
      <c r="W41" s="11"/>
    </row>
    <row r="42" spans="1:23" ht="12.75">
      <c r="A42" s="11"/>
      <c r="B42" s="11"/>
      <c r="C42" s="11"/>
      <c r="D42" s="11"/>
      <c r="E42" s="11"/>
      <c r="F42" s="11"/>
      <c r="G42" s="11"/>
      <c r="H42" s="11"/>
      <c r="I42" s="11"/>
      <c r="J42" s="10"/>
      <c r="K42" s="11"/>
      <c r="L42" s="11"/>
      <c r="M42" s="11"/>
      <c r="N42" s="11"/>
      <c r="O42" s="11"/>
      <c r="P42" s="11"/>
      <c r="Q42" s="11"/>
      <c r="R42" s="11"/>
      <c r="S42" s="11"/>
      <c r="T42" s="11"/>
      <c r="U42" s="11"/>
      <c r="V42" s="11"/>
      <c r="W42" s="11"/>
    </row>
    <row r="43" spans="1:23" ht="12.75">
      <c r="A43" s="11"/>
      <c r="B43" s="11"/>
      <c r="C43" s="11"/>
      <c r="D43" s="11"/>
      <c r="E43" s="11"/>
      <c r="F43" s="11"/>
      <c r="G43" s="11"/>
      <c r="H43" s="11"/>
      <c r="I43" s="11"/>
      <c r="J43" s="10"/>
      <c r="K43" s="11"/>
      <c r="L43" s="11"/>
      <c r="M43" s="11"/>
      <c r="N43" s="11"/>
      <c r="O43" s="11"/>
      <c r="P43" s="11"/>
      <c r="Q43" s="11"/>
      <c r="R43" s="11"/>
      <c r="S43" s="11"/>
      <c r="T43" s="11"/>
      <c r="U43" s="11"/>
      <c r="V43" s="11"/>
      <c r="W43" s="11"/>
    </row>
    <row r="44" spans="1:23" ht="12.75">
      <c r="A44" s="11"/>
      <c r="B44" s="11"/>
      <c r="C44" s="11"/>
      <c r="D44" s="11"/>
      <c r="E44" s="11"/>
      <c r="F44" s="11"/>
      <c r="G44" s="11"/>
      <c r="H44" s="11"/>
      <c r="I44" s="11"/>
      <c r="J44" s="10"/>
      <c r="K44" s="11"/>
      <c r="L44" s="11"/>
      <c r="M44" s="11"/>
      <c r="N44" s="11"/>
      <c r="O44" s="11"/>
      <c r="P44" s="11"/>
      <c r="Q44" s="11"/>
      <c r="R44" s="11"/>
      <c r="S44" s="11"/>
      <c r="T44" s="11"/>
      <c r="U44" s="11"/>
      <c r="V44" s="11"/>
      <c r="W44" s="11"/>
    </row>
    <row r="45" spans="1:23" ht="12.75">
      <c r="A45" s="11"/>
      <c r="B45" s="11"/>
      <c r="C45" s="11"/>
      <c r="D45" s="11"/>
      <c r="E45" s="11"/>
      <c r="F45" s="11"/>
      <c r="G45" s="11"/>
      <c r="H45" s="11"/>
      <c r="I45" s="11"/>
      <c r="J45" s="10"/>
      <c r="K45" s="11"/>
      <c r="L45" s="11"/>
      <c r="M45" s="11"/>
      <c r="N45" s="11"/>
      <c r="O45" s="11"/>
      <c r="P45" s="11"/>
      <c r="Q45" s="11"/>
      <c r="R45" s="11"/>
      <c r="S45" s="11"/>
      <c r="T45" s="11"/>
      <c r="U45" s="11"/>
      <c r="V45" s="11"/>
      <c r="W45" s="11"/>
    </row>
    <row r="46" spans="1:23" ht="12.75">
      <c r="A46" s="11"/>
      <c r="B46" s="11"/>
      <c r="C46" s="11"/>
      <c r="D46" s="11"/>
      <c r="E46" s="11"/>
      <c r="F46" s="11"/>
      <c r="G46" s="11"/>
      <c r="H46" s="11"/>
      <c r="I46" s="11"/>
      <c r="J46" s="10"/>
      <c r="K46" s="11"/>
      <c r="L46" s="11"/>
      <c r="M46" s="11"/>
      <c r="N46" s="11"/>
      <c r="O46" s="11"/>
      <c r="P46" s="11"/>
      <c r="Q46" s="11"/>
      <c r="R46" s="11"/>
      <c r="S46" s="11"/>
      <c r="T46" s="11"/>
      <c r="U46" s="11"/>
      <c r="V46" s="11"/>
      <c r="W46" s="11"/>
    </row>
    <row r="47" spans="1:23" ht="12.75">
      <c r="A47" s="11"/>
      <c r="B47" s="11"/>
      <c r="C47" s="11"/>
      <c r="D47" s="11"/>
      <c r="E47" s="11"/>
      <c r="F47" s="11"/>
      <c r="G47" s="11"/>
      <c r="H47" s="11"/>
      <c r="I47" s="11"/>
      <c r="J47" s="10"/>
      <c r="K47" s="11"/>
      <c r="L47" s="11"/>
      <c r="M47" s="11"/>
      <c r="N47" s="11"/>
      <c r="O47" s="11"/>
      <c r="P47" s="11"/>
      <c r="Q47" s="11"/>
      <c r="R47" s="11"/>
      <c r="S47" s="11"/>
      <c r="T47" s="11"/>
      <c r="U47" s="11"/>
      <c r="V47" s="11"/>
      <c r="W47" s="11"/>
    </row>
    <row r="48" spans="1:23" ht="12.75">
      <c r="A48" s="11"/>
      <c r="B48" s="11"/>
      <c r="C48" s="11"/>
      <c r="D48" s="11"/>
      <c r="E48" s="11"/>
      <c r="F48" s="11"/>
      <c r="G48" s="11"/>
      <c r="H48" s="11"/>
      <c r="I48" s="11"/>
      <c r="J48" s="10"/>
      <c r="K48" s="11"/>
      <c r="L48" s="11"/>
      <c r="M48" s="11"/>
      <c r="N48" s="11"/>
      <c r="O48" s="11"/>
      <c r="P48" s="11"/>
      <c r="Q48" s="11"/>
      <c r="R48" s="11"/>
      <c r="S48" s="11"/>
      <c r="T48" s="11"/>
      <c r="U48" s="11"/>
      <c r="V48" s="11"/>
      <c r="W48" s="11"/>
    </row>
    <row r="49" spans="1:23" ht="12.75">
      <c r="A49" s="11"/>
      <c r="B49" s="11"/>
      <c r="C49" s="11"/>
      <c r="D49" s="11"/>
      <c r="E49" s="11"/>
      <c r="F49" s="11"/>
      <c r="G49" s="11"/>
      <c r="H49" s="11"/>
      <c r="I49" s="11"/>
      <c r="J49" s="10"/>
      <c r="K49" s="11"/>
      <c r="L49" s="11"/>
      <c r="M49" s="11"/>
      <c r="N49" s="11"/>
      <c r="O49" s="11"/>
      <c r="P49" s="11"/>
      <c r="Q49" s="11"/>
      <c r="R49" s="11"/>
      <c r="S49" s="11"/>
      <c r="T49" s="11"/>
      <c r="U49" s="11"/>
      <c r="V49" s="11"/>
      <c r="W49" s="11"/>
    </row>
    <row r="50" spans="1:23" ht="12.75">
      <c r="A50" s="11"/>
      <c r="B50" s="11"/>
      <c r="C50" s="11"/>
      <c r="D50" s="11"/>
      <c r="E50" s="11"/>
      <c r="F50" s="11"/>
      <c r="G50" s="11"/>
      <c r="H50" s="11"/>
      <c r="I50" s="11"/>
      <c r="J50" s="10"/>
      <c r="K50" s="11"/>
      <c r="L50" s="11"/>
      <c r="M50" s="11"/>
      <c r="N50" s="11"/>
      <c r="O50" s="11"/>
      <c r="P50" s="11"/>
      <c r="Q50" s="11"/>
      <c r="R50" s="11"/>
      <c r="S50" s="11"/>
      <c r="T50" s="11"/>
      <c r="U50" s="11"/>
      <c r="V50" s="11"/>
      <c r="W50" s="11"/>
    </row>
    <row r="51" spans="1:23" ht="12.75">
      <c r="A51" s="11"/>
      <c r="B51" s="11"/>
      <c r="C51" s="11"/>
      <c r="D51" s="11"/>
      <c r="E51" s="11"/>
      <c r="F51" s="11"/>
      <c r="G51" s="11"/>
      <c r="H51" s="11"/>
      <c r="I51" s="11"/>
      <c r="J51" s="10"/>
      <c r="K51" s="11"/>
      <c r="L51" s="11"/>
      <c r="M51" s="11"/>
      <c r="N51" s="11"/>
      <c r="O51" s="11"/>
      <c r="P51" s="11"/>
      <c r="Q51" s="11"/>
      <c r="R51" s="11"/>
      <c r="S51" s="11"/>
      <c r="T51" s="11"/>
      <c r="U51" s="11"/>
      <c r="V51" s="11"/>
      <c r="W51" s="11"/>
    </row>
    <row r="52" spans="1:23" ht="12.75">
      <c r="A52" s="11"/>
      <c r="B52" s="11"/>
      <c r="C52" s="11"/>
      <c r="D52" s="11"/>
      <c r="E52" s="11"/>
      <c r="F52" s="11"/>
      <c r="G52" s="11"/>
      <c r="H52" s="11"/>
      <c r="I52" s="11"/>
      <c r="J52" s="10"/>
      <c r="K52" s="11"/>
      <c r="L52" s="11"/>
      <c r="M52" s="11"/>
      <c r="N52" s="11"/>
      <c r="O52" s="11"/>
      <c r="P52" s="11"/>
      <c r="Q52" s="11"/>
      <c r="R52" s="11"/>
      <c r="S52" s="11"/>
      <c r="T52" s="11"/>
      <c r="U52" s="11"/>
      <c r="V52" s="11"/>
      <c r="W52" s="11"/>
    </row>
    <row r="53" ht="12.75">
      <c r="J53" s="10"/>
    </row>
    <row r="54" ht="12.75">
      <c r="J54" s="10"/>
    </row>
  </sheetData>
  <sheetProtection password="9985" sheet="1" objects="1" scenarios="1"/>
  <hyperlinks>
    <hyperlink ref="D4" r:id="rId1" display="www.travelanalytics.com"/>
  </hyperlinks>
  <printOptions/>
  <pageMargins left="0.43" right="0.41" top="1" bottom="0.58" header="0.5" footer="0.5"/>
  <pageSetup fitToHeight="1" fitToWidth="1" horizontalDpi="600" verticalDpi="600" orientation="portrait" scale="92" r:id="rId3"/>
  <headerFooter alignWithMargins="0">
    <oddHeader>&amp;RAirline Sourcing Stress Test</oddHeader>
    <oddFooter>&amp;LCopyright 2003 Travel Analytics  &amp;Rwww.travelanalytics.com</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B3:P18"/>
  <sheetViews>
    <sheetView zoomScale="75" zoomScaleNormal="75" workbookViewId="0" topLeftCell="A1">
      <selection activeCell="D14" sqref="D14"/>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0" customWidth="1"/>
    <col min="13" max="13" width="2.00390625" style="0" customWidth="1"/>
    <col min="14" max="14" width="7.421875" style="0" customWidth="1"/>
    <col min="15" max="15" width="4.140625" style="0" customWidth="1"/>
    <col min="17" max="17" width="6.140625" style="0" customWidth="1"/>
  </cols>
  <sheetData>
    <row r="1" ht="49.5" customHeight="1"/>
    <row r="2" ht="85.5" customHeight="1" thickBot="1"/>
    <row r="3" spans="2:14" ht="32.25" customHeight="1" thickBot="1">
      <c r="B3" s="35" t="s">
        <v>124</v>
      </c>
      <c r="C3" s="36"/>
      <c r="D3" s="26"/>
      <c r="E3" s="15"/>
      <c r="F3" s="14"/>
      <c r="G3" s="14"/>
      <c r="H3" s="14"/>
      <c r="I3" s="14"/>
      <c r="J3" s="14"/>
      <c r="L3" s="16" t="s">
        <v>65</v>
      </c>
      <c r="M3" s="44"/>
      <c r="N3" s="16" t="s">
        <v>66</v>
      </c>
    </row>
    <row r="4" spans="4:14" ht="13.5" thickBot="1">
      <c r="D4" s="27" t="s">
        <v>23</v>
      </c>
      <c r="F4" s="27" t="s">
        <v>24</v>
      </c>
      <c r="H4" s="27" t="s">
        <v>25</v>
      </c>
      <c r="J4" s="27" t="s">
        <v>26</v>
      </c>
      <c r="L4" s="41"/>
      <c r="M4" s="42"/>
      <c r="N4" s="42"/>
    </row>
    <row r="5" spans="2:14" ht="13.5" thickBot="1">
      <c r="B5" s="32" t="s">
        <v>445</v>
      </c>
      <c r="C5" s="33"/>
      <c r="D5" s="3"/>
      <c r="F5" s="3"/>
      <c r="H5" s="3"/>
      <c r="J5" s="3"/>
      <c r="L5" s="41"/>
      <c r="M5" s="42"/>
      <c r="N5" s="42"/>
    </row>
    <row r="6" spans="2:16" ht="25.5">
      <c r="B6" t="s">
        <v>125</v>
      </c>
      <c r="C6" s="21" t="s">
        <v>450</v>
      </c>
      <c r="D6" s="38" t="s">
        <v>116</v>
      </c>
      <c r="E6" s="38"/>
      <c r="F6" s="38" t="s">
        <v>117</v>
      </c>
      <c r="G6" s="38"/>
      <c r="H6" s="38" t="s">
        <v>118</v>
      </c>
      <c r="I6" s="38"/>
      <c r="J6" s="38" t="s">
        <v>119</v>
      </c>
      <c r="L6" s="43">
        <v>2</v>
      </c>
      <c r="M6" s="42"/>
      <c r="N6" s="43">
        <v>3.2</v>
      </c>
      <c r="P6" s="75">
        <f>IF(OR(L6&gt;4.5,N6&gt;4.5,L6&lt;0.5,N6&lt;0.5),"ERROR!  Values should be between 0 and 4","")</f>
      </c>
    </row>
    <row r="7" spans="3:14" ht="12.75">
      <c r="C7" s="76"/>
      <c r="D7" s="2"/>
      <c r="E7" s="2"/>
      <c r="F7" s="2"/>
      <c r="G7" s="2"/>
      <c r="H7" s="2"/>
      <c r="I7" s="2"/>
      <c r="J7" s="2"/>
      <c r="L7" s="9"/>
      <c r="N7" s="9"/>
    </row>
    <row r="8" spans="2:14" ht="25.5">
      <c r="B8" t="s">
        <v>29</v>
      </c>
      <c r="C8" s="21" t="s">
        <v>451</v>
      </c>
      <c r="D8" s="38" t="s">
        <v>116</v>
      </c>
      <c r="E8" s="38"/>
      <c r="F8" s="38" t="s">
        <v>117</v>
      </c>
      <c r="G8" s="38"/>
      <c r="H8" s="38" t="s">
        <v>118</v>
      </c>
      <c r="I8" s="39"/>
      <c r="J8" s="39" t="s">
        <v>119</v>
      </c>
      <c r="L8" s="43">
        <v>1</v>
      </c>
      <c r="M8" s="42"/>
      <c r="N8" s="43">
        <v>2</v>
      </c>
    </row>
    <row r="9" spans="3:14" ht="12.75">
      <c r="C9" s="21"/>
      <c r="D9" s="38"/>
      <c r="E9" s="38"/>
      <c r="F9" s="38"/>
      <c r="G9" s="38"/>
      <c r="H9" s="38"/>
      <c r="I9" s="38"/>
      <c r="J9" s="38"/>
      <c r="L9" s="41"/>
      <c r="M9" s="42"/>
      <c r="N9" s="41"/>
    </row>
    <row r="10" spans="2:14" ht="25.5">
      <c r="B10" t="s">
        <v>31</v>
      </c>
      <c r="C10" s="21" t="s">
        <v>452</v>
      </c>
      <c r="D10" s="38" t="s">
        <v>116</v>
      </c>
      <c r="E10" s="38"/>
      <c r="F10" s="38" t="s">
        <v>117</v>
      </c>
      <c r="G10" s="38"/>
      <c r="H10" s="38" t="s">
        <v>118</v>
      </c>
      <c r="I10" s="38"/>
      <c r="J10" s="38" t="s">
        <v>119</v>
      </c>
      <c r="L10" s="43">
        <v>1</v>
      </c>
      <c r="M10" s="42"/>
      <c r="N10" s="43">
        <v>2</v>
      </c>
    </row>
    <row r="11" spans="3:14" ht="12.75">
      <c r="C11" s="76"/>
      <c r="D11" s="2"/>
      <c r="E11" s="2"/>
      <c r="F11" s="2"/>
      <c r="G11" s="2"/>
      <c r="H11" s="2"/>
      <c r="I11" s="2"/>
      <c r="J11" s="2"/>
      <c r="L11" s="9"/>
      <c r="N11" s="9"/>
    </row>
    <row r="12" spans="3:15" ht="18.75" customHeight="1">
      <c r="C12" s="2"/>
      <c r="D12" s="2"/>
      <c r="E12" s="2"/>
      <c r="F12" s="7"/>
      <c r="G12" s="2"/>
      <c r="H12" s="2"/>
      <c r="I12" s="2"/>
      <c r="J12" s="7"/>
      <c r="L12" s="18"/>
      <c r="M12" s="19"/>
      <c r="N12" s="18"/>
      <c r="O12" s="19"/>
    </row>
    <row r="13" spans="3:15" ht="18.75" customHeight="1">
      <c r="C13" s="2"/>
      <c r="D13" s="2"/>
      <c r="E13" s="2"/>
      <c r="F13" s="7"/>
      <c r="G13" s="2"/>
      <c r="H13" s="2"/>
      <c r="I13" s="2"/>
      <c r="J13" s="7"/>
      <c r="L13" s="18"/>
      <c r="M13" s="19"/>
      <c r="N13" s="18"/>
      <c r="O13" s="19"/>
    </row>
    <row r="14" spans="3:15" ht="18.75" customHeight="1">
      <c r="C14" s="2"/>
      <c r="D14" s="2"/>
      <c r="E14" s="2"/>
      <c r="F14" s="7"/>
      <c r="G14" s="2"/>
      <c r="H14" s="2"/>
      <c r="I14" s="2"/>
      <c r="J14" s="7"/>
      <c r="L14" s="18"/>
      <c r="M14" s="19"/>
      <c r="N14" s="18"/>
      <c r="O14" s="19"/>
    </row>
    <row r="15" spans="3:15" ht="18.75" customHeight="1">
      <c r="C15" s="2"/>
      <c r="D15" s="2"/>
      <c r="E15" s="2"/>
      <c r="F15" s="7"/>
      <c r="G15" s="2"/>
      <c r="H15" s="2"/>
      <c r="I15" s="2"/>
      <c r="J15" s="7"/>
      <c r="L15" s="18"/>
      <c r="M15" s="19"/>
      <c r="N15" s="18"/>
      <c r="O15" s="19"/>
    </row>
    <row r="16" spans="4:14" ht="15.75">
      <c r="D16" s="2"/>
      <c r="E16" s="2"/>
      <c r="F16" s="2"/>
      <c r="G16" s="2"/>
      <c r="H16" s="7" t="s">
        <v>27</v>
      </c>
      <c r="I16" s="2"/>
      <c r="J16" s="8" t="str">
        <f>B3</f>
        <v>GOALS</v>
      </c>
      <c r="L16" s="31"/>
      <c r="N16" s="31"/>
    </row>
    <row r="17" spans="3:10" ht="12.75">
      <c r="C17" s="2"/>
      <c r="D17" s="2"/>
      <c r="E17" s="2"/>
      <c r="F17" s="2"/>
      <c r="G17" s="2"/>
      <c r="H17" s="2"/>
      <c r="I17" s="2"/>
      <c r="J17" s="2"/>
    </row>
    <row r="18" spans="3:10" ht="12.75">
      <c r="C18" s="2"/>
      <c r="D18" s="2"/>
      <c r="E18" s="2"/>
      <c r="F18" s="2"/>
      <c r="G18" s="2"/>
      <c r="H18" s="2"/>
      <c r="I18" s="2"/>
      <c r="J18" s="2"/>
    </row>
  </sheetData>
  <sheetProtection password="9985" sheet="1" objects="1" scenarios="1"/>
  <printOptions/>
  <pageMargins left="0.43" right="0.41" top="1" bottom="0.58" header="0.5" footer="0.5"/>
  <pageSetup fitToHeight="1" fitToWidth="1" horizontalDpi="600" verticalDpi="600" orientation="landscape" scale="68" r:id="rId2"/>
  <headerFooter alignWithMargins="0">
    <oddHeader>&amp;RAirline Sourcing Stress Test</oddHeader>
    <oddFooter>&amp;LCopyright 2003 Travel Analytics  &amp;Rwww.travelanalytics.com</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36"/>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N20" sqref="N20"/>
    </sheetView>
  </sheetViews>
  <sheetFormatPr defaultColWidth="9.140625" defaultRowHeight="12.75"/>
  <cols>
    <col min="1" max="1" width="3.57421875" style="0" customWidth="1"/>
    <col min="2" max="2" width="5.8515625" style="0" customWidth="1"/>
    <col min="3" max="3" width="37.00390625" style="0" customWidth="1"/>
    <col min="4" max="4" width="16.8515625" style="0" customWidth="1"/>
    <col min="5" max="5" width="3.57421875" style="0" customWidth="1"/>
    <col min="6" max="6" width="16.8515625" style="0" customWidth="1"/>
    <col min="7" max="7" width="2.57421875" style="0" customWidth="1"/>
    <col min="8" max="8" width="17.00390625" style="0" customWidth="1"/>
    <col min="9" max="9" width="2.00390625" style="0" customWidth="1"/>
    <col min="10" max="10" width="17.00390625" style="0" customWidth="1"/>
    <col min="11" max="11" width="3.421875" style="0" customWidth="1"/>
    <col min="12" max="12" width="7.7109375" style="0" customWidth="1"/>
    <col min="13" max="13" width="2.140625" style="0" customWidth="1"/>
    <col min="14" max="14" width="8.00390625" style="0" customWidth="1"/>
  </cols>
  <sheetData>
    <row r="1" spans="4:14" ht="13.5" thickBot="1">
      <c r="D1" s="37" t="s">
        <v>63</v>
      </c>
      <c r="J1" s="37" t="s">
        <v>64</v>
      </c>
      <c r="L1" s="86" t="s">
        <v>115</v>
      </c>
      <c r="M1" s="86"/>
      <c r="N1" s="86"/>
    </row>
    <row r="2" spans="2:14" ht="32.25" customHeight="1" thickBot="1">
      <c r="B2" s="71" t="s">
        <v>468</v>
      </c>
      <c r="C2" s="72"/>
      <c r="D2" s="78"/>
      <c r="E2" s="15"/>
      <c r="F2" s="14"/>
      <c r="G2" s="14"/>
      <c r="H2" s="14"/>
      <c r="I2" s="14"/>
      <c r="J2" s="14"/>
      <c r="L2" s="16" t="s">
        <v>65</v>
      </c>
      <c r="M2" s="44"/>
      <c r="N2" s="16" t="s">
        <v>66</v>
      </c>
    </row>
    <row r="3" spans="1:14" s="6" customFormat="1" ht="12.75">
      <c r="A3" s="5"/>
      <c r="D3" s="77" t="s">
        <v>23</v>
      </c>
      <c r="E3"/>
      <c r="F3" s="27" t="s">
        <v>24</v>
      </c>
      <c r="G3"/>
      <c r="H3" s="27" t="s">
        <v>25</v>
      </c>
      <c r="I3"/>
      <c r="J3" s="27" t="s">
        <v>26</v>
      </c>
      <c r="K3"/>
      <c r="L3" s="41"/>
      <c r="M3" s="42"/>
      <c r="N3" s="42"/>
    </row>
    <row r="4" spans="1:14" s="6" customFormat="1" ht="12.75">
      <c r="A4" s="5"/>
      <c r="B4"/>
      <c r="C4"/>
      <c r="D4" s="3"/>
      <c r="E4"/>
      <c r="F4" s="3"/>
      <c r="G4"/>
      <c r="H4" s="3"/>
      <c r="I4"/>
      <c r="J4" s="3"/>
      <c r="K4"/>
      <c r="L4" s="41"/>
      <c r="M4" s="42"/>
      <c r="N4" s="42"/>
    </row>
    <row r="5" spans="2:16" ht="40.5" customHeight="1">
      <c r="B5" s="45" t="s">
        <v>469</v>
      </c>
      <c r="C5" s="21" t="s">
        <v>453</v>
      </c>
      <c r="D5" s="38" t="s">
        <v>67</v>
      </c>
      <c r="E5" s="38"/>
      <c r="F5" s="38" t="s">
        <v>68</v>
      </c>
      <c r="G5" s="38"/>
      <c r="H5" s="38" t="s">
        <v>69</v>
      </c>
      <c r="I5" s="38"/>
      <c r="J5" s="38" t="s">
        <v>70</v>
      </c>
      <c r="L5" s="79">
        <v>1</v>
      </c>
      <c r="M5" s="42"/>
      <c r="N5" s="79">
        <v>2</v>
      </c>
      <c r="P5" s="75">
        <f>IF(OR(L5&gt;4,N5&gt;4,M5&lt;0,N5&lt;0),"ERROR!  Values should be between 0 and 4","")</f>
      </c>
    </row>
    <row r="6" spans="2:14" ht="12.75">
      <c r="B6" s="45"/>
      <c r="C6" s="1"/>
      <c r="D6" s="38"/>
      <c r="E6" s="38"/>
      <c r="F6" s="38"/>
      <c r="G6" s="38"/>
      <c r="H6" s="38"/>
      <c r="I6" s="38"/>
      <c r="J6" s="38"/>
      <c r="L6" s="69"/>
      <c r="M6" s="42"/>
      <c r="N6" s="69"/>
    </row>
    <row r="7" spans="2:16" ht="27.75" customHeight="1">
      <c r="B7" s="45" t="s">
        <v>470</v>
      </c>
      <c r="C7" s="21" t="s">
        <v>454</v>
      </c>
      <c r="D7" s="38" t="s">
        <v>71</v>
      </c>
      <c r="E7" s="38"/>
      <c r="F7" s="38" t="s">
        <v>72</v>
      </c>
      <c r="G7" s="38"/>
      <c r="H7" s="38" t="s">
        <v>73</v>
      </c>
      <c r="I7" s="38"/>
      <c r="J7" s="38" t="s">
        <v>74</v>
      </c>
      <c r="L7" s="79">
        <v>1</v>
      </c>
      <c r="M7" s="42"/>
      <c r="N7" s="79">
        <v>2</v>
      </c>
      <c r="P7" s="75">
        <f>IF(OR(L7&gt;4,N7&gt;4,M7&lt;0,N7&lt;0),"ERROR!  Values should be between 0 and 4","")</f>
      </c>
    </row>
    <row r="8" spans="2:14" ht="12.75">
      <c r="B8" s="45"/>
      <c r="C8" s="1"/>
      <c r="D8" s="38"/>
      <c r="E8" s="38"/>
      <c r="F8" s="38"/>
      <c r="G8" s="38"/>
      <c r="H8" s="38"/>
      <c r="I8" s="38"/>
      <c r="J8" s="38"/>
      <c r="L8" s="69"/>
      <c r="M8" s="42"/>
      <c r="N8" s="69"/>
    </row>
    <row r="9" spans="2:16" ht="27" customHeight="1">
      <c r="B9" s="45" t="s">
        <v>471</v>
      </c>
      <c r="C9" s="21" t="s">
        <v>455</v>
      </c>
      <c r="D9" s="38" t="s">
        <v>75</v>
      </c>
      <c r="E9" s="38"/>
      <c r="F9" s="38" t="s">
        <v>76</v>
      </c>
      <c r="G9" s="38"/>
      <c r="H9" s="38" t="s">
        <v>77</v>
      </c>
      <c r="I9" s="38"/>
      <c r="J9" s="38" t="s">
        <v>78</v>
      </c>
      <c r="L9" s="79">
        <v>1</v>
      </c>
      <c r="M9" s="42"/>
      <c r="N9" s="79">
        <v>2</v>
      </c>
      <c r="P9" s="75">
        <f>IF(OR(L9&gt;4.5,N9&gt;4.5,L9&lt;0.5,N9&lt;0.5),"ERROR!  Values should be between 0 and 4","")</f>
      </c>
    </row>
    <row r="10" spans="2:14" ht="12.75">
      <c r="B10" s="45"/>
      <c r="C10" s="1"/>
      <c r="D10" s="38"/>
      <c r="E10" s="38"/>
      <c r="F10" s="38"/>
      <c r="G10" s="38"/>
      <c r="H10" s="38"/>
      <c r="I10" s="38"/>
      <c r="J10" s="38"/>
      <c r="L10" s="69"/>
      <c r="M10" s="42"/>
      <c r="N10" s="69"/>
    </row>
    <row r="11" spans="2:16" ht="27" customHeight="1">
      <c r="B11" s="45" t="s">
        <v>472</v>
      </c>
      <c r="C11" s="21" t="s">
        <v>456</v>
      </c>
      <c r="D11" s="38" t="s">
        <v>79</v>
      </c>
      <c r="E11" s="38"/>
      <c r="F11" s="38" t="s">
        <v>80</v>
      </c>
      <c r="G11" s="38"/>
      <c r="H11" s="38" t="s">
        <v>81</v>
      </c>
      <c r="I11" s="38"/>
      <c r="J11" s="38" t="s">
        <v>82</v>
      </c>
      <c r="L11" s="79">
        <v>1</v>
      </c>
      <c r="M11" s="42"/>
      <c r="N11" s="79">
        <v>2</v>
      </c>
      <c r="P11" s="75">
        <f>IF(OR(L11&gt;4.5,N11&gt;4.5,L11&lt;0.5,N11&lt;0.5),"ERROR!  Values should be between 0 and 4","")</f>
      </c>
    </row>
    <row r="12" spans="2:14" ht="12.75">
      <c r="B12" s="45"/>
      <c r="C12" s="1"/>
      <c r="D12" s="38"/>
      <c r="E12" s="38"/>
      <c r="F12" s="38"/>
      <c r="G12" s="38"/>
      <c r="H12" s="38"/>
      <c r="I12" s="38"/>
      <c r="J12" s="38"/>
      <c r="L12" s="69"/>
      <c r="M12" s="42"/>
      <c r="N12" s="69"/>
    </row>
    <row r="13" spans="2:16" ht="12.75">
      <c r="B13" s="45" t="s">
        <v>473</v>
      </c>
      <c r="C13" s="1" t="s">
        <v>457</v>
      </c>
      <c r="D13" s="38" t="s">
        <v>83</v>
      </c>
      <c r="E13" s="38"/>
      <c r="F13" s="38" t="s">
        <v>84</v>
      </c>
      <c r="G13" s="38"/>
      <c r="H13" s="38" t="s">
        <v>85</v>
      </c>
      <c r="I13" s="38"/>
      <c r="J13" s="38" t="s">
        <v>86</v>
      </c>
      <c r="L13" s="79">
        <v>1</v>
      </c>
      <c r="M13" s="42"/>
      <c r="N13" s="79">
        <v>2</v>
      </c>
      <c r="P13" s="75">
        <f>IF(OR(L13&gt;4.5,N13&gt;4.5,L13&lt;0.5,N13&lt;0.5),"ERROR!  Values should be between 0 and 4","")</f>
      </c>
    </row>
    <row r="14" spans="2:14" ht="12.75">
      <c r="B14" s="45"/>
      <c r="C14" s="1"/>
      <c r="D14" s="38"/>
      <c r="E14" s="38"/>
      <c r="F14" s="38"/>
      <c r="G14" s="38"/>
      <c r="H14" s="38"/>
      <c r="I14" s="38"/>
      <c r="J14" s="38"/>
      <c r="L14" s="69"/>
      <c r="M14" s="42"/>
      <c r="N14" s="69"/>
    </row>
    <row r="15" spans="2:16" ht="27" customHeight="1">
      <c r="B15" s="45" t="s">
        <v>474</v>
      </c>
      <c r="C15" s="21" t="s">
        <v>458</v>
      </c>
      <c r="D15" s="70" t="s">
        <v>87</v>
      </c>
      <c r="E15" s="70"/>
      <c r="F15" s="70" t="s">
        <v>88</v>
      </c>
      <c r="G15" s="70"/>
      <c r="H15" s="70" t="s">
        <v>89</v>
      </c>
      <c r="I15" s="70"/>
      <c r="J15" s="70" t="s">
        <v>90</v>
      </c>
      <c r="L15" s="79">
        <v>1</v>
      </c>
      <c r="M15" s="42"/>
      <c r="N15" s="79">
        <v>2</v>
      </c>
      <c r="P15" s="75">
        <f>IF(OR(L15&gt;4.5,N15&gt;4.5,L15&lt;0.5,N15&lt;0.5),"ERROR!  Values should be between 0 and 4","")</f>
      </c>
    </row>
    <row r="16" spans="2:14" ht="12.75">
      <c r="B16" s="45"/>
      <c r="C16" s="1"/>
      <c r="D16" s="38"/>
      <c r="E16" s="38"/>
      <c r="F16" s="38"/>
      <c r="G16" s="38"/>
      <c r="H16" s="38"/>
      <c r="I16" s="38"/>
      <c r="J16" s="38"/>
      <c r="L16" s="69"/>
      <c r="M16" s="42"/>
      <c r="N16" s="69"/>
    </row>
    <row r="17" spans="2:16" ht="39.75" customHeight="1">
      <c r="B17" s="45" t="s">
        <v>475</v>
      </c>
      <c r="C17" s="21" t="s">
        <v>459</v>
      </c>
      <c r="D17" s="70" t="s">
        <v>91</v>
      </c>
      <c r="E17" s="70"/>
      <c r="F17" s="70" t="s">
        <v>92</v>
      </c>
      <c r="G17" s="70"/>
      <c r="H17" s="70" t="s">
        <v>93</v>
      </c>
      <c r="I17" s="70"/>
      <c r="J17" s="70" t="s">
        <v>94</v>
      </c>
      <c r="L17" s="79">
        <v>1</v>
      </c>
      <c r="M17" s="42"/>
      <c r="N17" s="79">
        <v>2</v>
      </c>
      <c r="P17" s="75">
        <f>IF(OR(L17&gt;4.5,N17&gt;4.5,L17&lt;0.5,N17&lt;0.5),"ERROR!  Values should be between 0 and 4","")</f>
      </c>
    </row>
    <row r="18" spans="2:14" ht="12.75">
      <c r="B18" s="45"/>
      <c r="C18" s="4"/>
      <c r="D18" s="38"/>
      <c r="E18" s="38"/>
      <c r="F18" s="38"/>
      <c r="G18" s="38"/>
      <c r="H18" s="38"/>
      <c r="I18" s="38"/>
      <c r="J18" s="38"/>
      <c r="L18" s="69"/>
      <c r="M18" s="42"/>
      <c r="N18" s="69"/>
    </row>
    <row r="19" spans="2:16" ht="33.75" customHeight="1">
      <c r="B19" s="45" t="s">
        <v>476</v>
      </c>
      <c r="C19" s="21" t="s">
        <v>460</v>
      </c>
      <c r="D19" s="70" t="s">
        <v>91</v>
      </c>
      <c r="E19" s="70"/>
      <c r="F19" s="70" t="s">
        <v>92</v>
      </c>
      <c r="G19" s="70"/>
      <c r="H19" s="70" t="s">
        <v>93</v>
      </c>
      <c r="I19" s="70"/>
      <c r="J19" s="70" t="s">
        <v>94</v>
      </c>
      <c r="L19" s="79">
        <v>1</v>
      </c>
      <c r="M19" s="42"/>
      <c r="N19" s="79">
        <v>2</v>
      </c>
      <c r="P19" s="75">
        <f>IF(OR(L19&gt;4.5,N19&gt;4.5,L19&lt;0.5,N19&lt;0.5),"ERROR!  Values should be between 0 and 4","")</f>
      </c>
    </row>
    <row r="20" spans="2:14" ht="12.75">
      <c r="B20" s="45"/>
      <c r="C20" s="21"/>
      <c r="D20" s="38"/>
      <c r="E20" s="38"/>
      <c r="F20" s="38"/>
      <c r="G20" s="38"/>
      <c r="H20" s="38"/>
      <c r="I20" s="38"/>
      <c r="J20" s="38"/>
      <c r="L20" s="69"/>
      <c r="M20" s="42"/>
      <c r="N20" s="69"/>
    </row>
    <row r="21" spans="2:16" ht="24.75" customHeight="1">
      <c r="B21" s="45" t="s">
        <v>477</v>
      </c>
      <c r="C21" s="21" t="s">
        <v>461</v>
      </c>
      <c r="D21" s="38" t="s">
        <v>95</v>
      </c>
      <c r="E21" s="38"/>
      <c r="F21" s="38" t="s">
        <v>96</v>
      </c>
      <c r="G21" s="38"/>
      <c r="H21" s="38" t="s">
        <v>97</v>
      </c>
      <c r="I21" s="38"/>
      <c r="J21" s="38" t="s">
        <v>98</v>
      </c>
      <c r="L21" s="79">
        <v>1</v>
      </c>
      <c r="M21" s="42"/>
      <c r="N21" s="79">
        <v>2</v>
      </c>
      <c r="P21" s="75">
        <f>IF(OR(L21&gt;4.5,N21&gt;4.5,L21&lt;0.5,N21&lt;0.5),"ERROR!  Values should be between 0 and 4","")</f>
      </c>
    </row>
    <row r="22" spans="2:14" ht="12.75">
      <c r="B22" s="45"/>
      <c r="C22" s="1"/>
      <c r="D22" s="38"/>
      <c r="E22" s="38"/>
      <c r="F22" s="38"/>
      <c r="G22" s="38"/>
      <c r="H22" s="38"/>
      <c r="I22" s="38"/>
      <c r="J22" s="38"/>
      <c r="L22" s="69"/>
      <c r="M22" s="42"/>
      <c r="N22" s="69"/>
    </row>
    <row r="23" spans="2:16" ht="31.5" customHeight="1">
      <c r="B23" s="45" t="s">
        <v>478</v>
      </c>
      <c r="C23" s="21" t="s">
        <v>462</v>
      </c>
      <c r="D23" s="38" t="s">
        <v>99</v>
      </c>
      <c r="E23" s="38"/>
      <c r="F23" s="38" t="s">
        <v>96</v>
      </c>
      <c r="G23" s="38"/>
      <c r="H23" s="38" t="s">
        <v>97</v>
      </c>
      <c r="I23" s="38"/>
      <c r="J23" s="38" t="s">
        <v>98</v>
      </c>
      <c r="L23" s="79">
        <v>1</v>
      </c>
      <c r="M23" s="42"/>
      <c r="N23" s="79">
        <v>2</v>
      </c>
      <c r="P23" s="75">
        <f>IF(OR(L23&gt;4.5,N23&gt;4.5,L23&lt;0.5,N23&lt;0.5),"ERROR!  Values should be between 0 and 4","")</f>
      </c>
    </row>
    <row r="24" spans="2:14" ht="12.75">
      <c r="B24" s="45"/>
      <c r="C24" s="1"/>
      <c r="D24" s="38"/>
      <c r="E24" s="38"/>
      <c r="F24" s="38"/>
      <c r="G24" s="38"/>
      <c r="H24" s="38"/>
      <c r="I24" s="38"/>
      <c r="J24" s="38"/>
      <c r="L24" s="69"/>
      <c r="M24" s="42"/>
      <c r="N24" s="69"/>
    </row>
    <row r="25" spans="2:16" ht="40.5" customHeight="1">
      <c r="B25" s="45" t="s">
        <v>479</v>
      </c>
      <c r="C25" s="21" t="s">
        <v>463</v>
      </c>
      <c r="D25" s="38" t="s">
        <v>100</v>
      </c>
      <c r="E25" s="38"/>
      <c r="F25" s="38" t="s">
        <v>101</v>
      </c>
      <c r="G25" s="38"/>
      <c r="H25" s="38" t="s">
        <v>102</v>
      </c>
      <c r="I25" s="38"/>
      <c r="J25" s="38" t="s">
        <v>103</v>
      </c>
      <c r="L25" s="79">
        <v>1</v>
      </c>
      <c r="M25" s="42"/>
      <c r="N25" s="79">
        <v>2</v>
      </c>
      <c r="P25" s="75">
        <f>IF(OR(L25&gt;4.5,N25&gt;4.5,L25&lt;0.5,N25&lt;0.5),"ERROR!  Values should be between 0 and 4","")</f>
      </c>
    </row>
    <row r="26" spans="2:14" ht="12.75">
      <c r="B26" s="45"/>
      <c r="C26" s="1"/>
      <c r="D26" s="38"/>
      <c r="E26" s="38"/>
      <c r="F26" s="38"/>
      <c r="G26" s="38"/>
      <c r="H26" s="38"/>
      <c r="I26" s="38"/>
      <c r="J26" s="38"/>
      <c r="L26" s="69"/>
      <c r="M26" s="42"/>
      <c r="N26" s="69"/>
    </row>
    <row r="27" spans="2:16" ht="53.25" customHeight="1">
      <c r="B27" s="45" t="s">
        <v>480</v>
      </c>
      <c r="C27" s="21" t="s">
        <v>464</v>
      </c>
      <c r="D27" s="38" t="s">
        <v>104</v>
      </c>
      <c r="E27" s="38"/>
      <c r="F27" s="38" t="s">
        <v>105</v>
      </c>
      <c r="G27" s="38"/>
      <c r="H27" s="38" t="s">
        <v>106</v>
      </c>
      <c r="I27" s="38"/>
      <c r="J27" s="38" t="s">
        <v>107</v>
      </c>
      <c r="L27" s="79">
        <v>1</v>
      </c>
      <c r="M27" s="42"/>
      <c r="N27" s="79">
        <v>2</v>
      </c>
      <c r="P27" s="75">
        <f>IF(OR(L27&gt;4.5,N27&gt;4.5,L27&lt;0.5,N27&lt;0.5),"ERROR!  Values should be between 0 and 4","")</f>
      </c>
    </row>
    <row r="28" spans="2:14" ht="12.75">
      <c r="B28" s="45"/>
      <c r="C28" s="4"/>
      <c r="D28" s="38"/>
      <c r="E28" s="38"/>
      <c r="F28" s="38"/>
      <c r="G28" s="38"/>
      <c r="H28" s="38"/>
      <c r="I28" s="38"/>
      <c r="J28" s="38"/>
      <c r="L28" s="69"/>
      <c r="M28" s="42"/>
      <c r="N28" s="69"/>
    </row>
    <row r="29" spans="2:16" ht="33" customHeight="1">
      <c r="B29" s="45" t="s">
        <v>481</v>
      </c>
      <c r="C29" s="21" t="s">
        <v>465</v>
      </c>
      <c r="D29" s="38" t="s">
        <v>108</v>
      </c>
      <c r="E29" s="38"/>
      <c r="F29" s="38" t="s">
        <v>85</v>
      </c>
      <c r="G29" s="38"/>
      <c r="H29" s="38" t="s">
        <v>77</v>
      </c>
      <c r="I29" s="38"/>
      <c r="J29" s="38" t="s">
        <v>78</v>
      </c>
      <c r="L29" s="79">
        <v>1</v>
      </c>
      <c r="M29" s="42"/>
      <c r="N29" s="79">
        <v>2</v>
      </c>
      <c r="P29" s="75">
        <f>IF(OR(L29&gt;4.5,N29&gt;4.5,L29&lt;0.5,N29&lt;0.5),"ERROR!  Values should be between 0 and 4","")</f>
      </c>
    </row>
    <row r="30" spans="2:14" ht="12.75">
      <c r="B30" s="45"/>
      <c r="C30" s="21"/>
      <c r="D30" s="38"/>
      <c r="E30" s="38"/>
      <c r="F30" s="38"/>
      <c r="G30" s="38"/>
      <c r="H30" s="38"/>
      <c r="I30" s="38"/>
      <c r="J30" s="38"/>
      <c r="L30" s="69"/>
      <c r="M30" s="42"/>
      <c r="N30" s="69"/>
    </row>
    <row r="31" spans="2:16" ht="42" customHeight="1">
      <c r="B31" s="45" t="s">
        <v>482</v>
      </c>
      <c r="C31" s="21" t="s">
        <v>466</v>
      </c>
      <c r="D31" s="38" t="s">
        <v>109</v>
      </c>
      <c r="E31" s="38"/>
      <c r="F31" s="38" t="s">
        <v>110</v>
      </c>
      <c r="G31" s="38"/>
      <c r="H31" s="38" t="s">
        <v>106</v>
      </c>
      <c r="I31" s="38"/>
      <c r="J31" s="38" t="s">
        <v>107</v>
      </c>
      <c r="L31" s="79">
        <v>1</v>
      </c>
      <c r="M31" s="42"/>
      <c r="N31" s="79">
        <v>2</v>
      </c>
      <c r="P31" s="75">
        <f>IF(OR(L31&gt;4.5,N31&gt;4.5,L31&lt;0.5,N31&lt;0.5),"ERROR!  Values should be between 0 and 4","")</f>
      </c>
    </row>
    <row r="32" spans="2:14" ht="12.75">
      <c r="B32" s="45"/>
      <c r="C32" s="21"/>
      <c r="D32" s="38"/>
      <c r="E32" s="38"/>
      <c r="F32" s="38"/>
      <c r="G32" s="38"/>
      <c r="H32" s="38"/>
      <c r="I32" s="38"/>
      <c r="J32" s="38"/>
      <c r="L32" s="82"/>
      <c r="M32" s="42"/>
      <c r="N32" s="69"/>
    </row>
    <row r="33" spans="2:16" ht="40.5" customHeight="1">
      <c r="B33" s="45" t="s">
        <v>483</v>
      </c>
      <c r="C33" s="21" t="s">
        <v>467</v>
      </c>
      <c r="D33" s="38" t="s">
        <v>111</v>
      </c>
      <c r="E33" s="38"/>
      <c r="F33" s="38" t="s">
        <v>112</v>
      </c>
      <c r="G33" s="38"/>
      <c r="H33" s="38" t="s">
        <v>113</v>
      </c>
      <c r="I33" s="38"/>
      <c r="J33" s="38" t="s">
        <v>114</v>
      </c>
      <c r="L33" s="79">
        <v>1</v>
      </c>
      <c r="M33" s="42"/>
      <c r="N33" s="79">
        <v>2</v>
      </c>
      <c r="P33" s="75">
        <f>IF(OR(L33&gt;4.5,N33&gt;4.5,L33&lt;0.5,N33&lt;0.5),"ERROR!  Values should be between 0 and 4","")</f>
      </c>
    </row>
    <row r="34" spans="1:14" ht="12.75">
      <c r="A34" s="1"/>
      <c r="B34" s="87"/>
      <c r="C34" s="87"/>
      <c r="D34" s="2"/>
      <c r="E34" s="2"/>
      <c r="F34" s="2"/>
      <c r="G34" s="2"/>
      <c r="H34" s="2"/>
      <c r="I34" s="2"/>
      <c r="J34" s="2"/>
      <c r="L34" s="30"/>
      <c r="N34" s="30"/>
    </row>
    <row r="35" spans="4:14" ht="34.5" customHeight="1">
      <c r="D35" s="2"/>
      <c r="E35" s="2"/>
      <c r="F35" s="2"/>
      <c r="G35" s="2"/>
      <c r="H35" s="7" t="s">
        <v>27</v>
      </c>
      <c r="I35" s="2"/>
      <c r="J35" s="40" t="str">
        <f>B2</f>
        <v>QUICK VERSION</v>
      </c>
      <c r="L35" s="31">
        <f>AVERAGE(L5:L33)</f>
        <v>1</v>
      </c>
      <c r="M35" s="45"/>
      <c r="N35" s="31">
        <f>AVERAGE(N5:N33)</f>
        <v>2</v>
      </c>
    </row>
    <row r="36" spans="4:10" ht="12.75">
      <c r="D36" s="2"/>
      <c r="E36" s="2"/>
      <c r="F36" s="2"/>
      <c r="G36" s="2"/>
      <c r="H36" s="2"/>
      <c r="I36" s="2"/>
      <c r="J36" s="2"/>
    </row>
  </sheetData>
  <sheetProtection password="9985" sheet="1" objects="1" scenarios="1"/>
  <mergeCells count="2">
    <mergeCell ref="L1:N1"/>
    <mergeCell ref="B34:C34"/>
  </mergeCells>
  <printOptions/>
  <pageMargins left="0.75" right="0.75" top="1" bottom="1" header="0.5" footer="0.5"/>
  <pageSetup fitToHeight="1" fitToWidth="1" horizontalDpi="600" verticalDpi="600" orientation="portrait" scale="56" r:id="rId2"/>
  <headerFooter alignWithMargins="0">
    <oddHeader>&amp;RAirline Sourcing Stress Test</oddHeader>
    <oddFooter>&amp;LCopyright 2003 Travel Analytics&amp;Rwww.travelanalytics.com</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34"/>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F24" sqref="F24"/>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124</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445</v>
      </c>
      <c r="C4" s="33"/>
      <c r="D4" s="3"/>
      <c r="F4" s="3"/>
      <c r="H4" s="3"/>
      <c r="J4" s="3"/>
      <c r="L4" s="41"/>
    </row>
    <row r="5" spans="2:16" ht="25.5">
      <c r="B5" t="s">
        <v>125</v>
      </c>
      <c r="C5" s="21" t="s">
        <v>450</v>
      </c>
      <c r="D5" s="38" t="s">
        <v>116</v>
      </c>
      <c r="E5" s="38"/>
      <c r="F5" s="38" t="s">
        <v>117</v>
      </c>
      <c r="G5" s="38"/>
      <c r="H5" s="38" t="s">
        <v>118</v>
      </c>
      <c r="I5" s="38"/>
      <c r="J5" s="38" t="s">
        <v>119</v>
      </c>
      <c r="L5" s="79">
        <v>1</v>
      </c>
      <c r="N5" s="79">
        <v>2</v>
      </c>
      <c r="P5" s="75">
        <f>IF(OR(L5&gt;4.5,N5&gt;4.5,L5&lt;0.5,N5&lt;0.5),"ERROR!  Values should be between 0 and 4","")</f>
      </c>
    </row>
    <row r="6" spans="3:14" ht="12.75">
      <c r="C6" s="21"/>
      <c r="D6" s="38"/>
      <c r="E6" s="38"/>
      <c r="F6" s="38"/>
      <c r="G6" s="38"/>
      <c r="H6" s="38"/>
      <c r="I6" s="38"/>
      <c r="J6" s="38"/>
      <c r="L6" s="41"/>
      <c r="N6" s="41"/>
    </row>
    <row r="7" spans="2:16" ht="25.5">
      <c r="B7" t="s">
        <v>29</v>
      </c>
      <c r="C7" s="21" t="s">
        <v>451</v>
      </c>
      <c r="D7" s="38" t="s">
        <v>116</v>
      </c>
      <c r="E7" s="38"/>
      <c r="F7" s="38" t="s">
        <v>117</v>
      </c>
      <c r="G7" s="38"/>
      <c r="H7" s="38" t="s">
        <v>118</v>
      </c>
      <c r="I7" s="39"/>
      <c r="J7" s="38" t="s">
        <v>119</v>
      </c>
      <c r="L7" s="79">
        <v>1</v>
      </c>
      <c r="N7" s="79">
        <v>2</v>
      </c>
      <c r="P7" s="75">
        <f>IF(OR(L7&gt;4.5,N7&gt;4.5,L7&lt;0.5,N7&lt;0.5),"ERROR!  Values should be between 0 and 4","")</f>
      </c>
    </row>
    <row r="8" spans="3:14" ht="12.75">
      <c r="C8" s="21"/>
      <c r="D8" s="38"/>
      <c r="E8" s="38"/>
      <c r="F8" s="38"/>
      <c r="G8" s="38"/>
      <c r="H8" s="38"/>
      <c r="I8" s="38"/>
      <c r="J8" s="38"/>
      <c r="L8" s="41"/>
      <c r="N8" s="41"/>
    </row>
    <row r="9" spans="2:16" ht="25.5">
      <c r="B9" t="s">
        <v>31</v>
      </c>
      <c r="C9" s="21" t="s">
        <v>452</v>
      </c>
      <c r="D9" s="38" t="s">
        <v>116</v>
      </c>
      <c r="E9" s="38"/>
      <c r="F9" s="38" t="s">
        <v>117</v>
      </c>
      <c r="G9" s="38"/>
      <c r="H9" s="38" t="s">
        <v>118</v>
      </c>
      <c r="I9" s="38"/>
      <c r="J9" s="38" t="s">
        <v>119</v>
      </c>
      <c r="L9" s="79">
        <v>1</v>
      </c>
      <c r="N9" s="79">
        <v>2</v>
      </c>
      <c r="P9" s="75">
        <f>IF(OR(L9&gt;4.5,N9&gt;4.5,L9&lt;0.5,N9&lt;0.5),"ERROR!  Values should be between 0 and 4","")</f>
      </c>
    </row>
    <row r="10" spans="4:10" ht="18.75" customHeight="1" thickBot="1">
      <c r="D10" s="39"/>
      <c r="E10" s="39"/>
      <c r="F10" s="39"/>
      <c r="G10" s="39"/>
      <c r="H10" s="39"/>
      <c r="I10" s="39"/>
      <c r="J10" s="39"/>
    </row>
    <row r="11" spans="2:14" ht="13.5" thickBot="1">
      <c r="B11" s="32" t="s">
        <v>492</v>
      </c>
      <c r="C11" s="34"/>
      <c r="D11" s="38"/>
      <c r="E11" s="38"/>
      <c r="F11" s="38"/>
      <c r="G11" s="38"/>
      <c r="H11" s="38"/>
      <c r="I11" s="38"/>
      <c r="J11" s="38"/>
      <c r="L11" s="41"/>
      <c r="N11" s="41"/>
    </row>
    <row r="12" spans="2:16" ht="38.25">
      <c r="B12" t="s">
        <v>32</v>
      </c>
      <c r="C12" s="21" t="s">
        <v>140</v>
      </c>
      <c r="D12" s="38" t="s">
        <v>120</v>
      </c>
      <c r="E12" s="38"/>
      <c r="F12" s="38" t="s">
        <v>68</v>
      </c>
      <c r="G12" s="38"/>
      <c r="H12" s="38" t="s">
        <v>69</v>
      </c>
      <c r="I12" s="38"/>
      <c r="J12" s="38" t="s">
        <v>70</v>
      </c>
      <c r="L12" s="79">
        <v>1</v>
      </c>
      <c r="N12" s="79">
        <v>2</v>
      </c>
      <c r="P12" s="75">
        <f>IF(OR(L12&gt;4.5,N12&gt;4.5,L12&lt;0.5,N12&lt;0.5),"ERROR!  Values should be between 0 and 4","")</f>
      </c>
    </row>
    <row r="13" spans="3:14" ht="12.75">
      <c r="C13" s="1"/>
      <c r="D13" s="39"/>
      <c r="E13" s="39"/>
      <c r="F13" s="39"/>
      <c r="G13" s="39"/>
      <c r="H13" s="39"/>
      <c r="I13" s="39"/>
      <c r="J13" s="39"/>
      <c r="L13" s="41"/>
      <c r="N13" s="41"/>
    </row>
    <row r="14" spans="2:16" ht="38.25">
      <c r="B14" t="s">
        <v>33</v>
      </c>
      <c r="C14" s="21" t="s">
        <v>141</v>
      </c>
      <c r="D14" s="38" t="s">
        <v>120</v>
      </c>
      <c r="E14" s="38"/>
      <c r="F14" s="38" t="s">
        <v>68</v>
      </c>
      <c r="G14" s="38"/>
      <c r="H14" s="38" t="s">
        <v>121</v>
      </c>
      <c r="I14" s="38"/>
      <c r="J14" s="38" t="s">
        <v>70</v>
      </c>
      <c r="L14" s="79">
        <v>1</v>
      </c>
      <c r="N14" s="79">
        <v>2</v>
      </c>
      <c r="P14" s="75">
        <f>IF(OR(L14&gt;4.5,N14&gt;4.5,L14&lt;0.5,N14&lt;0.5),"ERROR!  Values should be between 0 and 4","")</f>
      </c>
    </row>
    <row r="15" spans="3:14" ht="12.75">
      <c r="C15" s="21"/>
      <c r="D15" s="38"/>
      <c r="E15" s="38"/>
      <c r="F15" s="38"/>
      <c r="G15" s="38"/>
      <c r="H15" s="38"/>
      <c r="I15" s="38"/>
      <c r="J15" s="38"/>
      <c r="L15" s="41"/>
      <c r="N15" s="41"/>
    </row>
    <row r="16" spans="2:16" ht="39" customHeight="1">
      <c r="B16" t="s">
        <v>34</v>
      </c>
      <c r="C16" s="21" t="s">
        <v>142</v>
      </c>
      <c r="D16" s="38" t="s">
        <v>120</v>
      </c>
      <c r="E16" s="38"/>
      <c r="F16" s="38" t="s">
        <v>68</v>
      </c>
      <c r="G16" s="38"/>
      <c r="H16" s="38" t="s">
        <v>121</v>
      </c>
      <c r="I16" s="38"/>
      <c r="J16" s="38" t="s">
        <v>70</v>
      </c>
      <c r="L16" s="79">
        <v>1</v>
      </c>
      <c r="N16" s="79">
        <v>2</v>
      </c>
      <c r="P16" s="75">
        <f>IF(OR(L16&gt;4.5,N16&gt;4.5,L16&lt;0.5,N16&lt;0.5),"ERROR!  Values should be between 0 and 4","")</f>
      </c>
    </row>
    <row r="17" spans="4:10" ht="18.75" customHeight="1" thickBot="1">
      <c r="D17" s="39"/>
      <c r="E17" s="39"/>
      <c r="F17" s="39"/>
      <c r="G17" s="39"/>
      <c r="H17" s="39"/>
      <c r="I17" s="39"/>
      <c r="J17" s="39"/>
    </row>
    <row r="18" spans="2:14" ht="13.5" thickBot="1">
      <c r="B18" s="32" t="s">
        <v>248</v>
      </c>
      <c r="C18" s="33"/>
      <c r="D18" s="39"/>
      <c r="E18" s="39"/>
      <c r="F18" s="39"/>
      <c r="G18" s="39"/>
      <c r="H18" s="39"/>
      <c r="I18" s="39"/>
      <c r="J18" s="39"/>
      <c r="L18" s="41"/>
      <c r="N18" s="41"/>
    </row>
    <row r="19" spans="2:16" ht="38.25" customHeight="1">
      <c r="B19" t="s">
        <v>35</v>
      </c>
      <c r="C19" s="21" t="s">
        <v>143</v>
      </c>
      <c r="D19" s="38" t="s">
        <v>122</v>
      </c>
      <c r="E19" s="38"/>
      <c r="F19" s="38" t="s">
        <v>489</v>
      </c>
      <c r="G19" s="38"/>
      <c r="H19" s="38" t="s">
        <v>490</v>
      </c>
      <c r="I19" s="38"/>
      <c r="J19" s="38" t="s">
        <v>491</v>
      </c>
      <c r="L19" s="79">
        <v>1</v>
      </c>
      <c r="N19" s="79">
        <v>2</v>
      </c>
      <c r="P19" s="75">
        <f>IF(OR(L19&gt;4.5,N19&gt;4.5,L19&lt;0.5,N19&lt;0.5),"ERROR!  Values should be between 0 and 4","")</f>
      </c>
    </row>
    <row r="20" spans="3:14" ht="13.5" thickBot="1">
      <c r="C20" s="21"/>
      <c r="D20" s="39"/>
      <c r="E20" s="39"/>
      <c r="F20" s="39"/>
      <c r="G20" s="39"/>
      <c r="H20" s="39"/>
      <c r="I20" s="39"/>
      <c r="J20" s="39"/>
      <c r="L20" s="41"/>
      <c r="N20" s="41"/>
    </row>
    <row r="21" spans="2:14" ht="13.5" thickBot="1">
      <c r="B21" s="32" t="s">
        <v>165</v>
      </c>
      <c r="C21" s="33"/>
      <c r="D21" s="39"/>
      <c r="E21" s="39"/>
      <c r="F21" s="39"/>
      <c r="G21" s="39"/>
      <c r="H21" s="39"/>
      <c r="I21" s="39"/>
      <c r="J21" s="39"/>
      <c r="L21" s="41"/>
      <c r="N21" s="41"/>
    </row>
    <row r="22" spans="2:16" ht="25.5">
      <c r="B22" t="s">
        <v>36</v>
      </c>
      <c r="C22" s="21" t="s">
        <v>144</v>
      </c>
      <c r="D22" s="38" t="s">
        <v>71</v>
      </c>
      <c r="E22" s="38"/>
      <c r="F22" s="38" t="s">
        <v>72</v>
      </c>
      <c r="G22" s="38"/>
      <c r="H22" s="38" t="s">
        <v>123</v>
      </c>
      <c r="I22" s="38"/>
      <c r="J22" s="38" t="s">
        <v>74</v>
      </c>
      <c r="L22" s="79">
        <v>1</v>
      </c>
      <c r="N22" s="79">
        <v>2</v>
      </c>
      <c r="P22" s="75">
        <f>IF(OR(L22&gt;4.5,N22&gt;4.5,L22&lt;0.5,N22&lt;0.5),"ERROR!  Values should be between 0 and 4","")</f>
      </c>
    </row>
    <row r="23" spans="3:14" ht="12.75">
      <c r="C23" s="21"/>
      <c r="L23" s="41"/>
      <c r="N23" s="41"/>
    </row>
    <row r="24" spans="4:14" ht="34.5" customHeight="1">
      <c r="D24" s="2"/>
      <c r="E24" s="2"/>
      <c r="F24" s="2"/>
      <c r="G24" s="2"/>
      <c r="H24" s="7" t="s">
        <v>27</v>
      </c>
      <c r="I24" s="2"/>
      <c r="J24" s="40" t="str">
        <f>B2</f>
        <v>GOALS</v>
      </c>
      <c r="L24" s="31">
        <f>AVERAGE(L5:L22)</f>
        <v>1</v>
      </c>
      <c r="M24" s="45"/>
      <c r="N24" s="31">
        <f>AVERAGE(N5:N22)</f>
        <v>2</v>
      </c>
    </row>
    <row r="25" spans="3:10" ht="12.75">
      <c r="C25" s="2"/>
      <c r="D25" s="2"/>
      <c r="E25" s="2"/>
      <c r="F25" s="2"/>
      <c r="G25" s="2"/>
      <c r="H25" s="2"/>
      <c r="I25" s="2"/>
      <c r="J25" s="2"/>
    </row>
    <row r="26" spans="3:10" ht="12.75">
      <c r="C26" s="2"/>
      <c r="D26" s="2"/>
      <c r="E26" s="2"/>
      <c r="F26" s="2"/>
      <c r="G26" s="2"/>
      <c r="H26" s="2"/>
      <c r="I26" s="2"/>
      <c r="J26" s="2"/>
    </row>
    <row r="34" spans="1:14" s="20" customFormat="1" ht="12.75">
      <c r="A34"/>
      <c r="B34"/>
      <c r="C34"/>
      <c r="D34"/>
      <c r="E34"/>
      <c r="F34"/>
      <c r="G34"/>
      <c r="H34"/>
      <c r="I34"/>
      <c r="J34"/>
      <c r="K34"/>
      <c r="L34" s="42"/>
      <c r="M34" s="42"/>
      <c r="N34" s="42"/>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7" r:id="rId2"/>
  <headerFooter alignWithMargins="0">
    <oddHeader>&amp;RAirline Sourcing Stress Test</oddHeader>
    <oddFooter>&amp;LCopyright 2003 Travel Analytics  &amp;Rwww.travelanalytics.com</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C34"/>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L1" sqref="L1:N1"/>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139</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145</v>
      </c>
      <c r="C4" s="33"/>
      <c r="D4" s="3"/>
      <c r="F4" s="3"/>
      <c r="H4" s="3"/>
      <c r="J4" s="3"/>
      <c r="L4" s="41"/>
    </row>
    <row r="5" spans="2:16" ht="25.5">
      <c r="B5" t="s">
        <v>146</v>
      </c>
      <c r="C5" s="21" t="s">
        <v>150</v>
      </c>
      <c r="D5" s="38" t="s">
        <v>126</v>
      </c>
      <c r="E5" s="38"/>
      <c r="F5" s="38" t="s">
        <v>127</v>
      </c>
      <c r="G5" s="38"/>
      <c r="H5" s="38" t="s">
        <v>128</v>
      </c>
      <c r="I5" s="38"/>
      <c r="J5" s="38" t="s">
        <v>129</v>
      </c>
      <c r="L5" s="79">
        <v>1</v>
      </c>
      <c r="N5" s="79">
        <v>2</v>
      </c>
      <c r="P5" s="75">
        <f>IF(OR(L5&gt;4.5,N5&gt;4.5,L5&lt;0.5,N5&lt;0.5),"ERROR!  Values should be between 0 and 4","")</f>
      </c>
    </row>
    <row r="6" spans="3:14" ht="12.75">
      <c r="C6" s="21"/>
      <c r="D6" s="38"/>
      <c r="E6" s="38"/>
      <c r="F6" s="38"/>
      <c r="G6" s="38"/>
      <c r="H6" s="38"/>
      <c r="I6" s="38"/>
      <c r="J6" s="38"/>
      <c r="L6" s="41"/>
      <c r="N6" s="41"/>
    </row>
    <row r="7" spans="2:16" ht="38.25">
      <c r="B7" t="s">
        <v>147</v>
      </c>
      <c r="C7" s="21" t="s">
        <v>151</v>
      </c>
      <c r="D7" s="38" t="s">
        <v>156</v>
      </c>
      <c r="E7" s="38"/>
      <c r="F7" s="38" t="s">
        <v>130</v>
      </c>
      <c r="G7" s="38"/>
      <c r="H7" s="38" t="s">
        <v>131</v>
      </c>
      <c r="I7" s="39"/>
      <c r="J7" s="39" t="s">
        <v>132</v>
      </c>
      <c r="L7" s="79">
        <v>1</v>
      </c>
      <c r="N7" s="79">
        <v>2</v>
      </c>
      <c r="P7" s="75">
        <f>IF(OR(L7&gt;4.5,N7&gt;4.5,L7&lt;0.5,N7&lt;0.5),"ERROR!  Values should be between 0 and 4","")</f>
      </c>
    </row>
    <row r="8" spans="3:14" ht="12.75">
      <c r="C8" s="21"/>
      <c r="D8" s="38"/>
      <c r="E8" s="38"/>
      <c r="F8" s="38"/>
      <c r="G8" s="38"/>
      <c r="H8" s="38"/>
      <c r="I8" s="38"/>
      <c r="J8" s="38"/>
      <c r="L8" s="41"/>
      <c r="N8" s="41"/>
    </row>
    <row r="9" spans="2:16" ht="38.25">
      <c r="B9" t="s">
        <v>148</v>
      </c>
      <c r="C9" s="21" t="s">
        <v>152</v>
      </c>
      <c r="D9" s="38" t="s">
        <v>163</v>
      </c>
      <c r="E9" s="38"/>
      <c r="F9" s="38" t="s">
        <v>164</v>
      </c>
      <c r="G9" s="38"/>
      <c r="H9" s="38" t="s">
        <v>162</v>
      </c>
      <c r="I9" s="38"/>
      <c r="J9" s="38" t="s">
        <v>155</v>
      </c>
      <c r="L9" s="79">
        <v>1</v>
      </c>
      <c r="N9" s="79">
        <v>2</v>
      </c>
      <c r="P9" s="75">
        <f>IF(OR(L9&gt;4.5,N9&gt;4.5,L9&lt;0.5,N9&lt;0.5),"ERROR!  Values should be between 0 and 4","")</f>
      </c>
    </row>
    <row r="10" spans="3:14" ht="12.75">
      <c r="C10" s="21"/>
      <c r="D10" s="38"/>
      <c r="E10" s="38"/>
      <c r="F10" s="38"/>
      <c r="G10" s="38"/>
      <c r="H10" s="38"/>
      <c r="I10" s="38"/>
      <c r="J10" s="38"/>
      <c r="L10" s="41"/>
      <c r="N10" s="41"/>
    </row>
    <row r="11" spans="2:16" ht="38.25">
      <c r="B11" t="s">
        <v>149</v>
      </c>
      <c r="C11" s="21" t="s">
        <v>154</v>
      </c>
      <c r="D11" s="38" t="s">
        <v>133</v>
      </c>
      <c r="E11" s="38"/>
      <c r="F11" s="38" t="s">
        <v>134</v>
      </c>
      <c r="G11" s="38"/>
      <c r="H11" s="38" t="s">
        <v>493</v>
      </c>
      <c r="I11" s="38"/>
      <c r="J11" s="38" t="s">
        <v>135</v>
      </c>
      <c r="L11" s="79">
        <v>1</v>
      </c>
      <c r="N11" s="79">
        <v>2</v>
      </c>
      <c r="P11" s="75">
        <f>IF(OR(L11&gt;4.5,N11&gt;4.5,L11&lt;0.5,N11&lt;0.5),"ERROR!  Values should be between 0 and 4","")</f>
      </c>
    </row>
    <row r="12" spans="4:29" ht="18.75" customHeight="1" thickBot="1">
      <c r="D12" s="39"/>
      <c r="E12" s="39"/>
      <c r="F12" s="39"/>
      <c r="G12" s="39"/>
      <c r="H12" s="39"/>
      <c r="I12" s="39"/>
      <c r="J12" s="39"/>
      <c r="R12" s="20"/>
      <c r="S12" s="20"/>
      <c r="T12" s="20"/>
      <c r="U12" s="20"/>
      <c r="V12" s="20"/>
      <c r="W12" s="20"/>
      <c r="X12" s="20"/>
      <c r="Y12" s="20"/>
      <c r="Z12" s="20"/>
      <c r="AA12" s="20"/>
      <c r="AB12" s="20"/>
      <c r="AC12" s="20"/>
    </row>
    <row r="13" spans="2:14" ht="13.5" thickBot="1">
      <c r="B13" s="32" t="s">
        <v>153</v>
      </c>
      <c r="C13" s="34"/>
      <c r="D13" s="38"/>
      <c r="E13" s="38"/>
      <c r="F13" s="38"/>
      <c r="G13" s="38"/>
      <c r="H13" s="38"/>
      <c r="I13" s="38"/>
      <c r="J13" s="38"/>
      <c r="L13" s="41"/>
      <c r="N13" s="41"/>
    </row>
    <row r="14" spans="2:16" ht="40.5" customHeight="1">
      <c r="B14" t="s">
        <v>157</v>
      </c>
      <c r="C14" s="21" t="s">
        <v>447</v>
      </c>
      <c r="D14" s="38" t="s">
        <v>136</v>
      </c>
      <c r="E14" s="38"/>
      <c r="F14" s="38" t="s">
        <v>88</v>
      </c>
      <c r="G14" s="38"/>
      <c r="H14" s="38" t="s">
        <v>89</v>
      </c>
      <c r="I14" s="38"/>
      <c r="J14" s="38" t="s">
        <v>90</v>
      </c>
      <c r="L14" s="79">
        <v>1</v>
      </c>
      <c r="N14" s="79">
        <v>2</v>
      </c>
      <c r="P14" s="75">
        <f>IF(OR(L14&gt;4.5,N14&gt;4.5,L14&lt;0.5,N14&lt;0.5),"ERROR!  Values should be between 0 and 4","")</f>
      </c>
    </row>
    <row r="15" spans="3:14" ht="12.75">
      <c r="C15" s="1"/>
      <c r="D15" s="39"/>
      <c r="E15" s="39"/>
      <c r="F15" s="39"/>
      <c r="G15" s="39"/>
      <c r="H15" s="39"/>
      <c r="I15" s="39"/>
      <c r="J15" s="39"/>
      <c r="L15" s="41"/>
      <c r="N15" s="41"/>
    </row>
    <row r="16" spans="2:16" ht="38.25">
      <c r="B16" t="s">
        <v>158</v>
      </c>
      <c r="C16" s="21" t="s">
        <v>448</v>
      </c>
      <c r="D16" s="38" t="s">
        <v>136</v>
      </c>
      <c r="E16" s="38"/>
      <c r="F16" s="38" t="s">
        <v>88</v>
      </c>
      <c r="G16" s="38"/>
      <c r="H16" s="38" t="s">
        <v>89</v>
      </c>
      <c r="I16" s="38"/>
      <c r="J16" s="38" t="s">
        <v>90</v>
      </c>
      <c r="L16" s="79">
        <v>1</v>
      </c>
      <c r="N16" s="79">
        <v>2</v>
      </c>
      <c r="P16" s="75">
        <f>IF(OR(L16&gt;4.5,N16&gt;4.5,L16&lt;0.5,N16&lt;0.5),"ERROR!  Values should be between 0 and 4","")</f>
      </c>
    </row>
    <row r="17" spans="3:14" ht="12.75">
      <c r="C17" s="21"/>
      <c r="D17" s="38"/>
      <c r="E17" s="38"/>
      <c r="F17" s="38"/>
      <c r="G17" s="38"/>
      <c r="H17" s="38"/>
      <c r="I17" s="38"/>
      <c r="J17" s="38"/>
      <c r="L17" s="41"/>
      <c r="N17" s="41"/>
    </row>
    <row r="18" spans="2:16" ht="39.75" customHeight="1">
      <c r="B18" t="s">
        <v>159</v>
      </c>
      <c r="C18" s="21" t="s">
        <v>449</v>
      </c>
      <c r="D18" s="38" t="s">
        <v>136</v>
      </c>
      <c r="E18" s="38"/>
      <c r="F18" s="38" t="s">
        <v>88</v>
      </c>
      <c r="G18" s="38"/>
      <c r="H18" s="38" t="s">
        <v>89</v>
      </c>
      <c r="I18" s="38"/>
      <c r="J18" s="38" t="s">
        <v>90</v>
      </c>
      <c r="L18" s="79">
        <v>1</v>
      </c>
      <c r="N18" s="79">
        <v>2</v>
      </c>
      <c r="P18" s="75">
        <f>IF(OR(L18&gt;4.5,N18&gt;4.5,L18&lt;0.5,N18&lt;0.5),"ERROR!  Values should be between 0 and 4","")</f>
      </c>
    </row>
    <row r="19" spans="3:14" ht="12.75">
      <c r="C19" s="1"/>
      <c r="D19" s="39"/>
      <c r="E19" s="39"/>
      <c r="F19" s="39"/>
      <c r="G19" s="39"/>
      <c r="H19" s="39"/>
      <c r="I19" s="39"/>
      <c r="J19" s="39"/>
      <c r="L19" s="41"/>
      <c r="N19" s="41"/>
    </row>
    <row r="20" spans="2:16" ht="38.25">
      <c r="B20" t="s">
        <v>160</v>
      </c>
      <c r="C20" s="21" t="s">
        <v>446</v>
      </c>
      <c r="D20" s="38" t="s">
        <v>136</v>
      </c>
      <c r="E20" s="38"/>
      <c r="F20" s="38" t="s">
        <v>88</v>
      </c>
      <c r="G20" s="38"/>
      <c r="H20" s="38" t="s">
        <v>89</v>
      </c>
      <c r="I20" s="38"/>
      <c r="J20" s="38" t="s">
        <v>90</v>
      </c>
      <c r="L20" s="79">
        <v>1</v>
      </c>
      <c r="N20" s="79">
        <v>2</v>
      </c>
      <c r="P20" s="75">
        <f>IF(OR(L20&gt;4.5,N20&gt;4.5,L20&lt;0.5,N20&lt;0.5),"ERROR!  Values should be between 0 and 4","")</f>
      </c>
    </row>
    <row r="21" spans="3:14" ht="12.75">
      <c r="C21" s="1"/>
      <c r="D21" s="39"/>
      <c r="E21" s="39"/>
      <c r="F21" s="39"/>
      <c r="G21" s="39"/>
      <c r="H21" s="39"/>
      <c r="I21" s="39"/>
      <c r="J21" s="39"/>
      <c r="L21" s="41"/>
      <c r="N21" s="41"/>
    </row>
    <row r="22" spans="2:16" ht="12.75">
      <c r="B22" t="s">
        <v>161</v>
      </c>
      <c r="C22" s="21" t="s">
        <v>166</v>
      </c>
      <c r="D22" s="38" t="s">
        <v>137</v>
      </c>
      <c r="E22" s="38"/>
      <c r="F22" s="38" t="s">
        <v>84</v>
      </c>
      <c r="G22" s="38"/>
      <c r="H22" s="38" t="s">
        <v>85</v>
      </c>
      <c r="I22" s="38"/>
      <c r="J22" s="38" t="s">
        <v>138</v>
      </c>
      <c r="L22" s="79">
        <v>1</v>
      </c>
      <c r="N22" s="79">
        <v>2</v>
      </c>
      <c r="P22" s="75">
        <f>IF(OR(L22&gt;4.5,N22&gt;4.5,L22&lt;0.5,N22&lt;0.5),"ERROR!  Values should be between 0 and 4","")</f>
      </c>
    </row>
    <row r="23" spans="3:14" ht="12.75">
      <c r="C23" s="21"/>
      <c r="L23" s="41"/>
      <c r="N23" s="41"/>
    </row>
    <row r="24" spans="4:14" ht="34.5" customHeight="1">
      <c r="D24" s="2"/>
      <c r="E24" s="2"/>
      <c r="F24" s="2"/>
      <c r="G24" s="2"/>
      <c r="H24" s="7" t="s">
        <v>27</v>
      </c>
      <c r="I24" s="2"/>
      <c r="J24" s="40" t="str">
        <f>B2</f>
        <v>RESOURCES</v>
      </c>
      <c r="L24" s="31">
        <f>AVERAGE(L5:L23)</f>
        <v>1</v>
      </c>
      <c r="M24" s="45"/>
      <c r="N24" s="31">
        <f>AVERAGE(N5:N23)</f>
        <v>2</v>
      </c>
    </row>
    <row r="25" spans="3:10" ht="12.75">
      <c r="C25" s="2"/>
      <c r="D25" s="2"/>
      <c r="E25" s="2"/>
      <c r="F25" s="2"/>
      <c r="G25" s="2"/>
      <c r="H25" s="2"/>
      <c r="I25" s="2"/>
      <c r="J25" s="2"/>
    </row>
    <row r="26" spans="3:10" ht="12.75">
      <c r="C26" s="2"/>
      <c r="D26" s="2"/>
      <c r="E26" s="2"/>
      <c r="F26" s="2"/>
      <c r="G26" s="2"/>
      <c r="H26" s="2"/>
      <c r="I26" s="2"/>
      <c r="J26" s="2"/>
    </row>
    <row r="34" spans="1:28" s="20" customFormat="1" ht="12.75">
      <c r="A34"/>
      <c r="B34"/>
      <c r="C34"/>
      <c r="D34"/>
      <c r="E34"/>
      <c r="F34"/>
      <c r="G34"/>
      <c r="H34"/>
      <c r="I34"/>
      <c r="J34"/>
      <c r="K34"/>
      <c r="L34" s="42"/>
      <c r="M34" s="42"/>
      <c r="N34" s="42"/>
      <c r="Q34"/>
      <c r="R34"/>
      <c r="S34"/>
      <c r="T34"/>
      <c r="U34"/>
      <c r="V34"/>
      <c r="W34"/>
      <c r="X34"/>
      <c r="Y34"/>
      <c r="Z34"/>
      <c r="AA34"/>
      <c r="AB34"/>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B28"/>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J31" sqref="J31"/>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8.00390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167</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175</v>
      </c>
      <c r="C4" s="33"/>
      <c r="D4" s="3"/>
      <c r="F4" s="3"/>
      <c r="H4" s="3"/>
      <c r="J4" s="3"/>
      <c r="L4" s="41"/>
    </row>
    <row r="5" spans="2:16" ht="25.5">
      <c r="B5" t="s">
        <v>190</v>
      </c>
      <c r="C5" s="21" t="s">
        <v>168</v>
      </c>
      <c r="D5" s="38" t="s">
        <v>169</v>
      </c>
      <c r="E5" s="38"/>
      <c r="F5" s="38" t="s">
        <v>494</v>
      </c>
      <c r="G5" s="38"/>
      <c r="H5" s="38" t="s">
        <v>77</v>
      </c>
      <c r="I5" s="38"/>
      <c r="J5" s="38" t="s">
        <v>78</v>
      </c>
      <c r="L5" s="79">
        <v>1</v>
      </c>
      <c r="N5" s="79">
        <v>2</v>
      </c>
      <c r="P5" s="75">
        <f>IF(OR(L5&gt;4.5,N5&gt;4.5,L5&lt;0.5,N5&lt;0.5),"ERROR!  Values should be between 0 and 4","")</f>
      </c>
    </row>
    <row r="6" spans="3:14" ht="12.75">
      <c r="C6" s="21"/>
      <c r="D6" s="38"/>
      <c r="E6" s="38"/>
      <c r="F6" s="38"/>
      <c r="G6" s="38"/>
      <c r="H6" s="38"/>
      <c r="I6" s="38"/>
      <c r="J6" s="38"/>
      <c r="L6" s="41"/>
      <c r="N6" s="41"/>
    </row>
    <row r="7" spans="2:16" ht="25.5">
      <c r="B7" t="s">
        <v>191</v>
      </c>
      <c r="C7" s="21" t="s">
        <v>170</v>
      </c>
      <c r="D7" s="38" t="s">
        <v>169</v>
      </c>
      <c r="E7" s="38"/>
      <c r="F7" s="38" t="s">
        <v>494</v>
      </c>
      <c r="G7" s="38"/>
      <c r="H7" s="38" t="s">
        <v>97</v>
      </c>
      <c r="I7" s="39"/>
      <c r="J7" s="39" t="s">
        <v>171</v>
      </c>
      <c r="L7" s="79">
        <v>1</v>
      </c>
      <c r="N7" s="79">
        <v>2</v>
      </c>
      <c r="P7" s="75">
        <f>IF(OR(L7&gt;4.5,N7&gt;4.5,L7&lt;0.5,N7&lt;0.5),"ERROR!  Values should be between 0 and 4","")</f>
      </c>
    </row>
    <row r="8" spans="3:14" ht="12.75">
      <c r="C8" s="21"/>
      <c r="D8" s="38"/>
      <c r="E8" s="38"/>
      <c r="F8" s="38"/>
      <c r="G8" s="38"/>
      <c r="H8" s="38"/>
      <c r="I8" s="38"/>
      <c r="J8" s="38"/>
      <c r="L8" s="41"/>
      <c r="N8" s="41"/>
    </row>
    <row r="9" spans="2:16" ht="19.5" customHeight="1">
      <c r="B9" t="s">
        <v>192</v>
      </c>
      <c r="C9" s="21" t="s">
        <v>172</v>
      </c>
      <c r="D9" s="38" t="s">
        <v>87</v>
      </c>
      <c r="E9" s="38"/>
      <c r="F9" s="38" t="s">
        <v>494</v>
      </c>
      <c r="G9" s="38"/>
      <c r="H9" s="38" t="s">
        <v>89</v>
      </c>
      <c r="I9" s="38"/>
      <c r="J9" s="38" t="s">
        <v>90</v>
      </c>
      <c r="L9" s="79">
        <v>1</v>
      </c>
      <c r="N9" s="79">
        <v>2</v>
      </c>
      <c r="P9" s="75">
        <f>IF(OR(L9&gt;4.5,N9&gt;4.5,L9&lt;0.5,N9&lt;0.5),"ERROR!  Values should be between 0 and 4","")</f>
      </c>
    </row>
    <row r="10" spans="3:14" ht="13.5" thickBot="1">
      <c r="C10" s="21"/>
      <c r="D10" s="38"/>
      <c r="E10" s="38"/>
      <c r="F10" s="38"/>
      <c r="G10" s="38"/>
      <c r="H10" s="38"/>
      <c r="I10" s="38"/>
      <c r="J10" s="38"/>
      <c r="L10" s="41"/>
      <c r="N10" s="41"/>
    </row>
    <row r="11" spans="2:14" ht="13.5" thickBot="1">
      <c r="B11" s="32" t="s">
        <v>176</v>
      </c>
      <c r="C11" s="33"/>
      <c r="D11" s="38"/>
      <c r="E11" s="38"/>
      <c r="F11" s="38"/>
      <c r="G11" s="38"/>
      <c r="H11" s="38"/>
      <c r="I11" s="38"/>
      <c r="J11" s="38"/>
      <c r="L11" s="41"/>
      <c r="N11" s="41"/>
    </row>
    <row r="12" spans="2:16" ht="25.5">
      <c r="B12" t="s">
        <v>193</v>
      </c>
      <c r="C12" s="21" t="s">
        <v>173</v>
      </c>
      <c r="D12" s="38" t="s">
        <v>169</v>
      </c>
      <c r="E12" s="38"/>
      <c r="F12" s="38" t="s">
        <v>494</v>
      </c>
      <c r="G12" s="38"/>
      <c r="H12" s="38" t="s">
        <v>77</v>
      </c>
      <c r="I12" s="38"/>
      <c r="J12" s="38" t="s">
        <v>78</v>
      </c>
      <c r="L12" s="79">
        <v>1</v>
      </c>
      <c r="N12" s="79">
        <v>2</v>
      </c>
      <c r="P12" s="75">
        <f>IF(OR(L12&gt;4.5,N12&gt;4.5,L12&lt;0.5,N12&lt;0.5),"ERROR!  Values should be between 0 and 4","")</f>
      </c>
    </row>
    <row r="13" spans="3:14" ht="12.75">
      <c r="C13" s="1"/>
      <c r="D13" s="39"/>
      <c r="E13" s="39"/>
      <c r="F13" s="39"/>
      <c r="G13" s="39"/>
      <c r="H13" s="39"/>
      <c r="I13" s="39"/>
      <c r="J13" s="39"/>
      <c r="L13" s="41"/>
      <c r="N13" s="41"/>
    </row>
    <row r="14" spans="2:16" ht="25.5">
      <c r="B14" t="s">
        <v>194</v>
      </c>
      <c r="C14" s="21" t="s">
        <v>174</v>
      </c>
      <c r="D14" s="38" t="s">
        <v>169</v>
      </c>
      <c r="E14" s="38"/>
      <c r="F14" s="38" t="s">
        <v>494</v>
      </c>
      <c r="G14" s="38"/>
      <c r="H14" s="38" t="s">
        <v>77</v>
      </c>
      <c r="I14" s="38"/>
      <c r="J14" s="38" t="s">
        <v>78</v>
      </c>
      <c r="L14" s="79">
        <v>1</v>
      </c>
      <c r="N14" s="79">
        <v>2</v>
      </c>
      <c r="P14" s="75">
        <f>IF(OR(L14&gt;4.5,N14&gt;4.5,L14&lt;0.5,N14&lt;0.5),"ERROR!  Values should be between 0 and 4","")</f>
      </c>
    </row>
    <row r="15" spans="3:14" ht="12.75">
      <c r="C15" s="21"/>
      <c r="D15" s="38"/>
      <c r="E15" s="38"/>
      <c r="F15" s="38"/>
      <c r="G15" s="38"/>
      <c r="H15" s="38"/>
      <c r="I15" s="38"/>
      <c r="J15" s="38"/>
      <c r="L15" s="41"/>
      <c r="N15" s="41"/>
    </row>
    <row r="16" spans="2:16" ht="12.75">
      <c r="B16" t="s">
        <v>195</v>
      </c>
      <c r="C16" s="21" t="s">
        <v>172</v>
      </c>
      <c r="D16" s="38" t="s">
        <v>87</v>
      </c>
      <c r="E16" s="38"/>
      <c r="F16" s="38" t="s">
        <v>494</v>
      </c>
      <c r="G16" s="38"/>
      <c r="H16" s="38" t="s">
        <v>89</v>
      </c>
      <c r="I16" s="38"/>
      <c r="J16" s="38" t="s">
        <v>90</v>
      </c>
      <c r="L16" s="79">
        <v>1</v>
      </c>
      <c r="N16" s="79">
        <v>2</v>
      </c>
      <c r="P16" s="75">
        <f>IF(OR(L16&gt;4.5,N16&gt;4.5,L16&lt;0.5,N16&lt;0.5),"ERROR!  Values should be between 0 and 4","")</f>
      </c>
    </row>
    <row r="17" spans="3:14" ht="12.75">
      <c r="C17" s="21"/>
      <c r="L17" s="41"/>
      <c r="N17" s="41"/>
    </row>
    <row r="18" spans="4:14" ht="34.5" customHeight="1">
      <c r="D18" s="2"/>
      <c r="E18" s="2"/>
      <c r="F18" s="2"/>
      <c r="G18" s="2"/>
      <c r="H18" s="7" t="s">
        <v>27</v>
      </c>
      <c r="I18" s="2"/>
      <c r="J18" s="40" t="str">
        <f>B2</f>
        <v>CREDIBILITY</v>
      </c>
      <c r="L18" s="31">
        <f>AVERAGE(L5:L17)</f>
        <v>1</v>
      </c>
      <c r="M18" s="45"/>
      <c r="N18" s="31">
        <f>AVERAGE(N5:N17)</f>
        <v>2</v>
      </c>
    </row>
    <row r="19" spans="3:10" ht="12.75">
      <c r="C19" s="2"/>
      <c r="D19" s="2"/>
      <c r="E19" s="2"/>
      <c r="F19" s="2"/>
      <c r="G19" s="2"/>
      <c r="H19" s="2"/>
      <c r="I19" s="2"/>
      <c r="J19" s="2"/>
    </row>
    <row r="20" spans="3:10" ht="12.75">
      <c r="C20" s="2"/>
      <c r="D20" s="2"/>
      <c r="E20" s="2"/>
      <c r="F20" s="2"/>
      <c r="G20" s="2"/>
      <c r="H20" s="2"/>
      <c r="I20" s="2"/>
      <c r="J20" s="2"/>
    </row>
    <row r="28" spans="1:28" s="20" customFormat="1" ht="12.75">
      <c r="A28"/>
      <c r="B28"/>
      <c r="C28"/>
      <c r="D28"/>
      <c r="E28"/>
      <c r="F28"/>
      <c r="G28"/>
      <c r="H28"/>
      <c r="I28"/>
      <c r="J28"/>
      <c r="K28"/>
      <c r="L28" s="42"/>
      <c r="M28" s="42"/>
      <c r="N28" s="42"/>
      <c r="Q28"/>
      <c r="R28"/>
      <c r="S28"/>
      <c r="T28"/>
      <c r="U28"/>
      <c r="V28"/>
      <c r="W28"/>
      <c r="X28"/>
      <c r="Y28"/>
      <c r="Z28"/>
      <c r="AA28"/>
      <c r="AB28"/>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B27"/>
  <sheetViews>
    <sheetView zoomScale="75" zoomScaleNormal="75" workbookViewId="0" topLeftCell="A1">
      <pane xSplit="1" ySplit="3" topLeftCell="B4" activePane="bottomRight" state="frozen"/>
      <selection pane="topLeft" activeCell="J4" sqref="J4"/>
      <selection pane="topRight" activeCell="J4" sqref="J4"/>
      <selection pane="bottomLeft" activeCell="J4" sqref="J4"/>
      <selection pane="bottomRight" activeCell="F28" sqref="F28"/>
    </sheetView>
  </sheetViews>
  <sheetFormatPr defaultColWidth="9.140625" defaultRowHeight="12.75"/>
  <cols>
    <col min="1" max="1" width="2.7109375" style="0" customWidth="1"/>
    <col min="2" max="2" width="5.140625" style="0" customWidth="1"/>
    <col min="3" max="3" width="36.8515625" style="0" customWidth="1"/>
    <col min="4" max="4" width="17.00390625" style="0" customWidth="1"/>
    <col min="5" max="5" width="2.00390625" style="0" customWidth="1"/>
    <col min="6" max="6" width="21.7109375" style="0" customWidth="1"/>
    <col min="7" max="7" width="2.00390625" style="0" customWidth="1"/>
    <col min="8" max="8" width="18.421875" style="0" customWidth="1"/>
    <col min="9" max="9" width="2.00390625" style="0" customWidth="1"/>
    <col min="10" max="10" width="18.421875" style="0" customWidth="1"/>
    <col min="11" max="11" width="2.8515625" style="0" customWidth="1"/>
    <col min="12" max="12" width="7.57421875" style="42" customWidth="1"/>
    <col min="13" max="13" width="2.00390625" style="42" customWidth="1"/>
    <col min="14" max="14" width="7.8515625" style="42" customWidth="1"/>
    <col min="15" max="15" width="4.140625" style="0" customWidth="1"/>
    <col min="17" max="17" width="6.140625" style="0" customWidth="1"/>
  </cols>
  <sheetData>
    <row r="1" spans="4:14" ht="13.5" thickBot="1">
      <c r="D1" s="37" t="s">
        <v>63</v>
      </c>
      <c r="J1" s="37" t="s">
        <v>64</v>
      </c>
      <c r="L1" s="86" t="s">
        <v>115</v>
      </c>
      <c r="M1" s="86"/>
      <c r="N1" s="86"/>
    </row>
    <row r="2" spans="2:14" ht="32.25" customHeight="1" thickBot="1">
      <c r="B2" s="35" t="s">
        <v>177</v>
      </c>
      <c r="C2" s="36"/>
      <c r="D2" s="78"/>
      <c r="E2" s="15"/>
      <c r="F2" s="14"/>
      <c r="G2" s="14"/>
      <c r="H2" s="14"/>
      <c r="I2" s="14"/>
      <c r="J2" s="14"/>
      <c r="L2" s="16" t="s">
        <v>65</v>
      </c>
      <c r="M2" s="44"/>
      <c r="N2" s="16" t="s">
        <v>66</v>
      </c>
    </row>
    <row r="3" spans="4:12" ht="13.5" thickBot="1">
      <c r="D3" s="77" t="s">
        <v>23</v>
      </c>
      <c r="F3" s="27" t="s">
        <v>24</v>
      </c>
      <c r="H3" s="27" t="s">
        <v>25</v>
      </c>
      <c r="J3" s="27" t="s">
        <v>26</v>
      </c>
      <c r="L3" s="41"/>
    </row>
    <row r="4" spans="2:12" ht="13.5" thickBot="1">
      <c r="B4" s="32" t="s">
        <v>184</v>
      </c>
      <c r="C4" s="33"/>
      <c r="D4" s="3"/>
      <c r="F4" s="3"/>
      <c r="H4" s="3"/>
      <c r="J4" s="3"/>
      <c r="L4" s="41"/>
    </row>
    <row r="5" spans="2:16" ht="19.5" customHeight="1">
      <c r="B5" t="s">
        <v>45</v>
      </c>
      <c r="C5" s="21" t="s">
        <v>186</v>
      </c>
      <c r="D5" s="38" t="s">
        <v>91</v>
      </c>
      <c r="E5" s="38"/>
      <c r="F5" s="38" t="s">
        <v>92</v>
      </c>
      <c r="G5" s="38"/>
      <c r="H5" s="38" t="s">
        <v>93</v>
      </c>
      <c r="I5" s="38"/>
      <c r="J5" s="38" t="s">
        <v>94</v>
      </c>
      <c r="L5" s="79">
        <v>1</v>
      </c>
      <c r="N5" s="79">
        <v>2</v>
      </c>
      <c r="P5" s="75">
        <f>IF(OR(L5&gt;4.5,N5&gt;4.5,L5&lt;0.5,N5&lt;0.5),"ERROR!  Values should be between 0 and 4","")</f>
      </c>
    </row>
    <row r="6" spans="3:14" ht="12.75">
      <c r="C6" s="21"/>
      <c r="D6" s="38"/>
      <c r="E6" s="38"/>
      <c r="F6" s="38"/>
      <c r="G6" s="38"/>
      <c r="H6" s="38"/>
      <c r="I6" s="38"/>
      <c r="J6" s="38"/>
      <c r="L6" s="41"/>
      <c r="N6" s="41"/>
    </row>
    <row r="7" spans="2:16" ht="25.5" customHeight="1">
      <c r="B7" t="s">
        <v>46</v>
      </c>
      <c r="C7" s="21" t="s">
        <v>178</v>
      </c>
      <c r="D7" s="38" t="s">
        <v>94</v>
      </c>
      <c r="E7" s="38"/>
      <c r="F7" s="38" t="s">
        <v>93</v>
      </c>
      <c r="G7" s="38"/>
      <c r="H7" s="38" t="s">
        <v>92</v>
      </c>
      <c r="I7" s="39"/>
      <c r="J7" s="39" t="s">
        <v>179</v>
      </c>
      <c r="L7" s="79">
        <v>1</v>
      </c>
      <c r="N7" s="79">
        <v>2</v>
      </c>
      <c r="P7" s="75">
        <f>IF(OR(L7&gt;4.5,N7&gt;4.5,L7&lt;0.5,N7&lt;0.5),"ERROR!  Values should be between 0 and 4","")</f>
      </c>
    </row>
    <row r="8" spans="3:14" ht="12.75">
      <c r="C8" s="21"/>
      <c r="D8" s="38"/>
      <c r="E8" s="38"/>
      <c r="F8" s="38"/>
      <c r="G8" s="38"/>
      <c r="H8" s="38"/>
      <c r="I8" s="38"/>
      <c r="J8" s="38"/>
      <c r="L8" s="41"/>
      <c r="N8" s="41"/>
    </row>
    <row r="9" spans="2:16" ht="25.5" customHeight="1">
      <c r="B9" t="s">
        <v>185</v>
      </c>
      <c r="C9" s="21" t="s">
        <v>180</v>
      </c>
      <c r="D9" s="38" t="s">
        <v>91</v>
      </c>
      <c r="E9" s="38"/>
      <c r="F9" s="38" t="s">
        <v>92</v>
      </c>
      <c r="G9" s="38"/>
      <c r="H9" s="38" t="s">
        <v>93</v>
      </c>
      <c r="I9" s="38"/>
      <c r="J9" s="38" t="s">
        <v>94</v>
      </c>
      <c r="L9" s="79">
        <v>1</v>
      </c>
      <c r="N9" s="79">
        <v>2</v>
      </c>
      <c r="P9" s="75">
        <f>IF(OR(L9&gt;4.5,N9&gt;4.5,L9&lt;0.5,N9&lt;0.5),"ERROR!  Values should be between 0 and 4","")</f>
      </c>
    </row>
    <row r="10" spans="3:14" ht="13.5" thickBot="1">
      <c r="C10" s="21"/>
      <c r="D10" s="38"/>
      <c r="E10" s="38"/>
      <c r="F10" s="38"/>
      <c r="G10" s="38"/>
      <c r="H10" s="38"/>
      <c r="I10" s="38"/>
      <c r="J10" s="38"/>
      <c r="L10" s="41"/>
      <c r="N10" s="41"/>
    </row>
    <row r="11" spans="2:14" ht="13.5" thickBot="1">
      <c r="B11" s="32" t="s">
        <v>187</v>
      </c>
      <c r="C11" s="33"/>
      <c r="D11" s="38"/>
      <c r="E11" s="38"/>
      <c r="F11" s="38"/>
      <c r="G11" s="38"/>
      <c r="H11" s="38"/>
      <c r="I11" s="38"/>
      <c r="J11" s="38"/>
      <c r="L11" s="41"/>
      <c r="N11" s="41"/>
    </row>
    <row r="12" spans="2:16" ht="25.5">
      <c r="B12" t="s">
        <v>47</v>
      </c>
      <c r="C12" s="21" t="s">
        <v>181</v>
      </c>
      <c r="D12" s="38" t="s">
        <v>91</v>
      </c>
      <c r="E12" s="38"/>
      <c r="F12" s="38" t="s">
        <v>92</v>
      </c>
      <c r="G12" s="38"/>
      <c r="H12" s="38" t="s">
        <v>93</v>
      </c>
      <c r="I12" s="38"/>
      <c r="J12" s="38" t="s">
        <v>94</v>
      </c>
      <c r="L12" s="79">
        <v>1</v>
      </c>
      <c r="N12" s="79">
        <v>2</v>
      </c>
      <c r="P12" s="75">
        <f>IF(OR(L12&gt;4.5,N12&gt;4.5,L12&lt;0.5,N12&lt;0.5),"ERROR!  Values should be between 0 and 4","")</f>
      </c>
    </row>
    <row r="13" spans="3:14" ht="13.5" thickBot="1">
      <c r="C13" s="1"/>
      <c r="D13" s="39"/>
      <c r="E13" s="39"/>
      <c r="F13" s="39"/>
      <c r="G13" s="39"/>
      <c r="H13" s="39"/>
      <c r="I13" s="39"/>
      <c r="J13" s="39"/>
      <c r="L13" s="41"/>
      <c r="N13" s="41"/>
    </row>
    <row r="14" spans="2:14" ht="13.5" thickBot="1">
      <c r="B14" s="32" t="s">
        <v>188</v>
      </c>
      <c r="C14" s="33"/>
      <c r="D14" s="38"/>
      <c r="E14" s="38"/>
      <c r="F14" s="38"/>
      <c r="G14" s="38"/>
      <c r="H14" s="38"/>
      <c r="I14" s="38"/>
      <c r="J14" s="38"/>
      <c r="L14" s="41"/>
      <c r="N14" s="41"/>
    </row>
    <row r="15" spans="2:16" ht="38.25">
      <c r="B15" t="s">
        <v>189</v>
      </c>
      <c r="C15" s="21" t="s">
        <v>182</v>
      </c>
      <c r="D15" s="38" t="s">
        <v>183</v>
      </c>
      <c r="E15" s="38"/>
      <c r="F15" s="38" t="s">
        <v>92</v>
      </c>
      <c r="G15" s="38"/>
      <c r="H15" s="38" t="s">
        <v>93</v>
      </c>
      <c r="I15" s="38"/>
      <c r="J15" s="38" t="s">
        <v>94</v>
      </c>
      <c r="L15" s="79">
        <v>1</v>
      </c>
      <c r="N15" s="79">
        <v>2</v>
      </c>
      <c r="P15" s="75">
        <f>IF(OR(L15&gt;4.5,N15&gt;4.5,L15&lt;0.5,N15&lt;0.5),"ERROR!  Values should be between 0 and 4","")</f>
      </c>
    </row>
    <row r="16" spans="3:14" ht="12.75">
      <c r="C16" s="21"/>
      <c r="L16" s="41"/>
      <c r="N16" s="41"/>
    </row>
    <row r="17" spans="4:14" ht="34.5" customHeight="1">
      <c r="D17" s="2"/>
      <c r="E17" s="2"/>
      <c r="F17" s="2"/>
      <c r="G17" s="2"/>
      <c r="H17" s="7" t="s">
        <v>27</v>
      </c>
      <c r="I17" s="2"/>
      <c r="J17" s="40" t="str">
        <f>B2</f>
        <v>SUPPORT</v>
      </c>
      <c r="L17" s="31">
        <f>AVERAGE(L5:L16)</f>
        <v>1</v>
      </c>
      <c r="M17" s="45"/>
      <c r="N17" s="31">
        <f>AVERAGE(N5:N16)</f>
        <v>2</v>
      </c>
    </row>
    <row r="18" spans="3:10" ht="12.75">
      <c r="C18" s="2"/>
      <c r="D18" s="2"/>
      <c r="E18" s="2"/>
      <c r="F18" s="2"/>
      <c r="G18" s="2"/>
      <c r="H18" s="2"/>
      <c r="I18" s="2"/>
      <c r="J18" s="2"/>
    </row>
    <row r="19" spans="3:10" ht="12.75">
      <c r="C19" s="2"/>
      <c r="D19" s="2"/>
      <c r="E19" s="2"/>
      <c r="F19" s="2"/>
      <c r="G19" s="2"/>
      <c r="H19" s="2"/>
      <c r="I19" s="2"/>
      <c r="J19" s="2"/>
    </row>
    <row r="27" spans="1:28" s="20" customFormat="1" ht="12.75">
      <c r="A27"/>
      <c r="B27"/>
      <c r="C27"/>
      <c r="D27"/>
      <c r="E27"/>
      <c r="F27"/>
      <c r="G27"/>
      <c r="H27"/>
      <c r="I27"/>
      <c r="J27"/>
      <c r="K27"/>
      <c r="L27" s="42"/>
      <c r="M27" s="42"/>
      <c r="N27" s="42"/>
      <c r="Q27"/>
      <c r="R27"/>
      <c r="S27"/>
      <c r="T27"/>
      <c r="U27"/>
      <c r="V27"/>
      <c r="W27"/>
      <c r="X27"/>
      <c r="Y27"/>
      <c r="Z27"/>
      <c r="AA27"/>
      <c r="AB27"/>
    </row>
  </sheetData>
  <sheetProtection password="9985" sheet="1" objects="1" scenarios="1"/>
  <mergeCells count="1">
    <mergeCell ref="L1:N1"/>
  </mergeCells>
  <printOptions/>
  <pageMargins left="0.43" right="0.41" top="1" bottom="0.58" header="0.5" footer="0.5"/>
  <pageSetup fitToHeight="1" fitToWidth="1" horizontalDpi="600" verticalDpi="600" orientation="portrait" scale="68" r:id="rId2"/>
  <headerFooter alignWithMargins="0">
    <oddHeader>&amp;RAirline Sourcing Stress Test</oddHeader>
    <oddFooter>&amp;LCopyright 2003 Travel Analytics  &amp;Rwww.travelanalytics.com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Travel Analytics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Gillespie Travel Analytics</dc:creator>
  <cp:keywords/>
  <dc:description/>
  <cp:lastModifiedBy>Scott Gillespie Travel Analytics</cp:lastModifiedBy>
  <cp:lastPrinted>2003-09-22T12:08:47Z</cp:lastPrinted>
  <dcterms:created xsi:type="dcterms:W3CDTF">2002-08-04T18:31:43Z</dcterms:created>
  <dcterms:modified xsi:type="dcterms:W3CDTF">2003-09-22T13:30:13Z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1795850099</vt:i4>
  </property>
  <property fmtid="{D5CDD505-2E9C-101B-9397-08002B2CF9AE}" pid="3" name="_EmailSubject">
    <vt:lpwstr>Phase 1 - Airline Sourcing</vt:lpwstr>
  </property>
  <property fmtid="{D5CDD505-2E9C-101B-9397-08002B2CF9AE}" pid="4" name="_AuthorEmail">
    <vt:lpwstr>tpf5@weatherhead.cwru.edu</vt:lpwstr>
  </property>
  <property fmtid="{D5CDD505-2E9C-101B-9397-08002B2CF9AE}" pid="5" name="_AuthorEmailDisplayName">
    <vt:lpwstr>Foust, Timothy</vt:lpwstr>
  </property>
</Properties>
</file>